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1101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T45" i="1"/>
  <c r="T44" i="1"/>
  <c r="T43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4" i="1"/>
  <c r="T23" i="1"/>
  <c r="T22" i="1"/>
  <c r="T21" i="1"/>
  <c r="T20" i="1"/>
  <c r="T19" i="1"/>
  <c r="T17" i="1"/>
  <c r="T16" i="1"/>
  <c r="T15" i="1"/>
  <c r="T14" i="1"/>
  <c r="BE25" i="1" l="1"/>
  <c r="BE42" i="1"/>
  <c r="BC42" i="1"/>
  <c r="BC25" i="1"/>
  <c r="BD42" i="1"/>
  <c r="BD25" i="1"/>
  <c r="BC18" i="1" l="1"/>
  <c r="BE18" i="1"/>
  <c r="BD18" i="1"/>
  <c r="BE13" i="1"/>
  <c r="BD13" i="1"/>
  <c r="BC13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 s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 s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Y13" i="1"/>
  <c r="BY46" i="1" s="1"/>
  <c r="BX13" i="1"/>
  <c r="BX46" i="1" s="1"/>
  <c r="BW13" i="1"/>
  <c r="BW46" i="1" s="1"/>
  <c r="BV13" i="1"/>
  <c r="BU13" i="1"/>
  <c r="BU46" i="1" s="1"/>
  <c r="BT13" i="1"/>
  <c r="BS13" i="1"/>
  <c r="BR13" i="1"/>
  <c r="BQ13" i="1"/>
  <c r="BP13" i="1"/>
  <c r="BO13" i="1"/>
  <c r="BN13" i="1"/>
  <c r="BM13" i="1"/>
  <c r="BM46" i="1" s="1"/>
  <c r="BL13" i="1"/>
  <c r="BL46" i="1" s="1"/>
  <c r="BK13" i="1"/>
  <c r="BJ13" i="1"/>
  <c r="BI13" i="1"/>
  <c r="BH13" i="1"/>
  <c r="BG13" i="1"/>
  <c r="BF13" i="1"/>
  <c r="BB13" i="1"/>
  <c r="BA13" i="1"/>
  <c r="AZ13" i="1"/>
  <c r="AY13" i="1"/>
  <c r="AY46" i="1" s="1"/>
  <c r="AX13" i="1"/>
  <c r="AX46" i="1" s="1"/>
  <c r="AW13" i="1"/>
  <c r="AW46" i="1" s="1"/>
  <c r="AV13" i="1"/>
  <c r="AV46" i="1" s="1"/>
  <c r="AU13" i="1"/>
  <c r="AU46" i="1" s="1"/>
  <c r="AT13" i="1"/>
  <c r="AT46" i="1" s="1"/>
  <c r="AS13" i="1"/>
  <c r="AS46" i="1" s="1"/>
  <c r="AR13" i="1"/>
  <c r="AR46" i="1" s="1"/>
  <c r="AQ13" i="1"/>
  <c r="AQ46" i="1" s="1"/>
  <c r="AP13" i="1"/>
  <c r="AP46" i="1" s="1"/>
  <c r="AO13" i="1"/>
  <c r="AO46" i="1" s="1"/>
  <c r="AN13" i="1"/>
  <c r="AN46" i="1" s="1"/>
  <c r="AM13" i="1"/>
  <c r="AL13" i="1"/>
  <c r="AL46" i="1" s="1"/>
  <c r="AK13" i="1"/>
  <c r="AK46" i="1" s="1"/>
  <c r="AJ13" i="1"/>
  <c r="AJ46" i="1" s="1"/>
  <c r="AI13" i="1"/>
  <c r="AI46" i="1" s="1"/>
  <c r="AH13" i="1"/>
  <c r="AH46" i="1" s="1"/>
  <c r="AG13" i="1"/>
  <c r="AG46" i="1" s="1"/>
  <c r="AF13" i="1"/>
  <c r="AF46" i="1" s="1"/>
  <c r="AE13" i="1"/>
  <c r="AE46" i="1" s="1"/>
  <c r="AD13" i="1"/>
  <c r="AD46" i="1" s="1"/>
  <c r="AC13" i="1"/>
  <c r="AC46" i="1" s="1"/>
  <c r="AB13" i="1"/>
  <c r="AB46" i="1" s="1"/>
  <c r="AA13" i="1"/>
  <c r="AA46" i="1" s="1"/>
  <c r="Z13" i="1"/>
  <c r="Z46" i="1" s="1"/>
  <c r="Y13" i="1"/>
  <c r="Y46" i="1" s="1"/>
  <c r="X13" i="1"/>
  <c r="X46" i="1" s="1"/>
  <c r="W13" i="1"/>
  <c r="V13" i="1"/>
  <c r="V46" i="1" s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7" i="1"/>
  <c r="D16" i="1"/>
  <c r="D15" i="1"/>
  <c r="D14" i="1"/>
  <c r="AZ46" i="1" l="1"/>
  <c r="BI46" i="1"/>
  <c r="BS46" i="1"/>
  <c r="T13" i="1"/>
  <c r="T18" i="1"/>
  <c r="AM46" i="1"/>
  <c r="BR46" i="1"/>
  <c r="BT46" i="1"/>
  <c r="BV46" i="1"/>
  <c r="BA46" i="1"/>
  <c r="W46" i="1"/>
  <c r="BQ46" i="1"/>
  <c r="BO46" i="1"/>
  <c r="BJ46" i="1"/>
  <c r="BG46" i="1"/>
  <c r="BK46" i="1"/>
  <c r="BH46" i="1"/>
  <c r="BP46" i="1"/>
  <c r="N46" i="1"/>
  <c r="I46" i="1"/>
  <c r="BF46" i="1"/>
  <c r="F46" i="1"/>
  <c r="BB46" i="1"/>
  <c r="Q46" i="1"/>
  <c r="BN46" i="1"/>
  <c r="BC46" i="1"/>
  <c r="S46" i="1"/>
  <c r="L46" i="1"/>
  <c r="K46" i="1"/>
  <c r="G46" i="1"/>
  <c r="O46" i="1"/>
  <c r="E46" i="1"/>
  <c r="M46" i="1"/>
  <c r="H46" i="1"/>
  <c r="P46" i="1"/>
  <c r="J46" i="1"/>
  <c r="R46" i="1"/>
  <c r="U46" i="1"/>
  <c r="BE46" i="1"/>
  <c r="BD46" i="1"/>
  <c r="D42" i="1"/>
  <c r="D25" i="1"/>
  <c r="D18" i="1"/>
  <c r="D13" i="1"/>
  <c r="T46" i="1" l="1"/>
  <c r="D46" i="1"/>
</calcChain>
</file>

<file path=xl/sharedStrings.xml><?xml version="1.0" encoding="utf-8"?>
<sst xmlns="http://schemas.openxmlformats.org/spreadsheetml/2006/main" count="141" uniqueCount="110">
  <si>
    <t>A. Pénzügyek</t>
  </si>
  <si>
    <t>1. Adóigazgatási ügyek</t>
  </si>
  <si>
    <t>2. Egyéb pénzügyek</t>
  </si>
  <si>
    <t>B. Egészségügyi igazgatás</t>
  </si>
  <si>
    <t>C. Szociális igazgatás</t>
  </si>
  <si>
    <t>E. Környezetvédelmi, építési ügyek, településrendezés, területrendezés, kommunális igazgatás</t>
  </si>
  <si>
    <t>1. Környezet- és természetvédelem</t>
  </si>
  <si>
    <t>2. Településrendezés, területrendezés</t>
  </si>
  <si>
    <t>3. Építési ügyek</t>
  </si>
  <si>
    <t>4. Kommunális ügyek</t>
  </si>
  <si>
    <t>F. Közlekedés és hírközlési igazgatás</t>
  </si>
  <si>
    <t>G. Vízügyi igazgatás</t>
  </si>
  <si>
    <t>H. Önkormányzati, igazságügyi és rendészeti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</si>
  <si>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</si>
  <si>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</si>
  <si>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</si>
  <si>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</si>
  <si>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</si>
  <si>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</si>
  <si>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</si>
  <si>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</si>
  <si>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I. Lakásügyek</t>
  </si>
  <si>
    <t>J. Gyermekvédelmi és gyámügyi igazgatás</t>
  </si>
  <si>
    <t>K. Ipari igazgatás</t>
  </si>
  <si>
    <t>L. Kereskedelmi igazgatás, turisztika</t>
  </si>
  <si>
    <t>M. Földművelésügy, állat- és növényegészségügyi igazgatás</t>
  </si>
  <si>
    <t>N. Munkaügyi igazgatás, munkavédelem</t>
  </si>
  <si>
    <t>P. Köznevelési és közművelődésügyi igazgatás</t>
  </si>
  <si>
    <t>R. Sportügyek</t>
  </si>
  <si>
    <t>X. Honvédelmi, katasztrófavédelmi igazgatás, fegyveres biztonsági őrség</t>
  </si>
  <si>
    <t>1. Honvédelmi igazgatás</t>
  </si>
  <si>
    <t>2. Katasztrófavédelmi igazgatás</t>
  </si>
  <si>
    <t>3. Fegyveres biztonsági őrség</t>
  </si>
  <si>
    <t>az önkormányzat elsőfokú államigazgatási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</si>
  <si>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</si>
  <si>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</si>
  <si>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</si>
  <si>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</si>
  <si>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</si>
  <si>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</si>
  <si>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</si>
  <si>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</si>
  <si>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</si>
  <si>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Függő hatályú döntések</t>
  </si>
  <si>
    <t>államigazgatási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</si>
  <si>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</si>
  <si>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</si>
  <si>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</si>
  <si>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</si>
  <si>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</si>
  <si>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lefolytatható döntés- felülvizsgálati eljárások száma</t>
  </si>
  <si>
    <t>Előző félévről áthúzódó</t>
  </si>
  <si>
    <t>Megismételt</t>
  </si>
  <si>
    <t>Tárgyfélévben indult</t>
  </si>
  <si>
    <t>összes függő hatályú döntés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</si>
  <si>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</si>
  <si>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</si>
  <si>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</si>
  <si>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</si>
  <si>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</si>
  <si>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</si>
  <si>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</si>
  <si>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</si>
  <si>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bizonyítványok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</si>
  <si>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</si>
  <si>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</si>
  <si>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</si>
  <si>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</si>
  <si>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</si>
  <si>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</si>
  <si>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államigazgatási hatósági ügyekben hozott, megtámadott döntések száma</t>
  </si>
  <si>
    <t>fellebbezés alapján módosított vagy visszavont elsőfokú döntések száma</t>
  </si>
  <si>
    <t>végzésekkel szembeni jogorvoslatok száma</t>
  </si>
  <si>
    <t>érdemi döntésekkel szembeni jogorvoslatok száma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</si>
  <si>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</si>
  <si>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</si>
  <si>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</si>
  <si>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</si>
  <si>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</si>
  <si>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</si>
  <si>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</si>
  <si>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</si>
  <si>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nem lépett hatályba</t>
  </si>
  <si>
    <t>hatályba lépett</t>
  </si>
  <si>
    <t>a Ket. 30. § alapján történő elutasítások</t>
  </si>
  <si>
    <t>a Ket. 31. § alapján történő megszüntetések</t>
  </si>
  <si>
    <t>a Ket. 31. § (1) l) alapján történő megszüntetések</t>
  </si>
  <si>
    <t>helybenhagyta</t>
  </si>
  <si>
    <t>elutasította a kérelmet/az eljárást megszüntette</t>
  </si>
  <si>
    <t>megváltoztatta a döntést</t>
  </si>
  <si>
    <t>hatályon kívül helyezte</t>
  </si>
  <si>
    <t>hatályon kívül helyezte és új eljárásra utasította</t>
  </si>
  <si>
    <t>elutasította az újrafelvételi kérelmet</t>
  </si>
  <si>
    <t>módosította a határozatot</t>
  </si>
  <si>
    <t>visszavonta</t>
  </si>
  <si>
    <t>új döntést hozott</t>
  </si>
  <si>
    <t>elutasította a keresetet/ a pert megszüntette</t>
  </si>
  <si>
    <t>által hozott döntések száma</t>
  </si>
  <si>
    <t>száma</t>
  </si>
  <si>
    <t>hozott döntések száma</t>
  </si>
  <si>
    <t>a kormányhivatal</t>
  </si>
  <si>
    <t>a dekoncentrált szerv</t>
  </si>
  <si>
    <t>nemperes eljárásban a bíróság</t>
  </si>
  <si>
    <t>újrafelvételi eljárásban az első fokú hatóság</t>
  </si>
  <si>
    <t>a bíróság</t>
  </si>
  <si>
    <t>a felügyeleti szerv</t>
  </si>
  <si>
    <t>III. Mindösszesen</t>
  </si>
  <si>
    <t>CORIR V11.0 2018</t>
  </si>
  <si>
    <r>
      <t xml:space="preserve">ÖNK/1. A HELYI ÖNKORMÁNYZAT </t>
    </r>
    <r>
      <rPr>
        <b/>
        <sz val="11"/>
        <color rgb="FF000000"/>
        <rFont val="Helvetica"/>
        <charset val="238"/>
      </rPr>
      <t xml:space="preserve">ÁLLAMIGAZGATÁSI </t>
    </r>
    <r>
      <rPr>
        <sz val="9"/>
        <color rgb="FF000000"/>
        <rFont val="Helvetica"/>
        <family val="2"/>
      </rPr>
      <t>HATÓSÁGI ÜGYEKBEN HOZOTT ELSŐFOKÚ DÖNTÉSEINEK ÖSSZEFOGLALÓ ADATAI ÁGAZGATOK SZERINT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</si>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</sst>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i/>
      <sz val="11"/>
      <color theme="1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b/>
      <sz val="10"/>
      <color theme="1"/>
      <name val="Helvetica"/>
      <charset val="238"/>
    </font>
    <font>
      <b/>
      <sz val="48"/>
      <color theme="1"/>
      <name val="Calibri"/>
      <family val="2"/>
      <charset val="238"/>
      <scheme val="minor"/>
    </font>
    <font>
      <b/>
      <sz val="11"/>
      <color rgb="FF000000"/>
      <name val="Helvetica"/>
      <charset val="238"/>
    </font>
    <font>
      <sz val="10"/>
      <color theme="1"/>
      <name val="Helvetica"/>
      <family val="2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  <border>
      <left style="medium">
        <color rgb="FFCECECE"/>
      </left>
      <right/>
      <top style="medium">
        <color rgb="FFCECECE"/>
      </top>
      <bottom style="medium">
        <color rgb="FFCECECE"/>
      </bottom>
      <diagonal/>
    </border>
    <border>
      <left/>
      <right/>
      <top style="medium">
        <color rgb="FFCECECE"/>
      </top>
      <bottom style="medium">
        <color rgb="FFCECECE"/>
      </bottom>
      <diagonal/>
    </border>
    <border>
      <left/>
      <right style="medium">
        <color rgb="FFCECECE"/>
      </right>
      <top style="medium">
        <color rgb="FFCECECE"/>
      </top>
      <bottom style="medium">
        <color rgb="FFCECECE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/>
      <diagonal/>
    </border>
    <border>
      <left style="medium">
        <color rgb="FFCECECE"/>
      </left>
      <right style="medium">
        <color rgb="FFCECECE"/>
      </right>
      <top/>
      <bottom/>
      <diagonal/>
    </border>
    <border>
      <left style="medium">
        <color rgb="FFCECECE"/>
      </left>
      <right style="medium">
        <color rgb="FFCECECE"/>
      </right>
      <top/>
      <bottom style="medium">
        <color rgb="FFCECECE"/>
      </bottom>
      <diagonal/>
    </border>
    <border>
      <left style="medium">
        <color rgb="FFCECECE"/>
      </left>
      <right/>
      <top style="medium">
        <color rgb="FFCECECE"/>
      </top>
      <bottom/>
      <diagonal/>
    </border>
    <border>
      <left style="medium">
        <color rgb="FFCECECE"/>
      </left>
      <right/>
      <top/>
      <bottom/>
      <diagonal/>
    </border>
    <border>
      <left style="medium">
        <color rgb="FFCECECE"/>
      </left>
      <right/>
      <top/>
      <bottom style="medium">
        <color rgb="FFCECEC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5" fillId="2" borderId="0" xfId="0" applyFont="1" applyFill="1"/>
    <xf numFmtId="0" fontId="0" fillId="2" borderId="0" xfId="0" applyFill="1" applyAlignmen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right" vertical="center" wrapText="1"/>
    </xf>
    <xf numFmtId="164" fontId="9" fillId="3" borderId="11" xfId="0" applyNumberFormat="1" applyFont="1" applyFill="1" applyBorder="1" applyAlignment="1">
      <alignment horizontal="right" vertical="center" wrapText="1"/>
    </xf>
    <xf numFmtId="0" fontId="10" fillId="4" borderId="0" xfId="0" applyFont="1" applyFill="1"/>
    <xf numFmtId="164" fontId="10" fillId="4" borderId="0" xfId="0" applyNumberFormat="1" applyFont="1" applyFill="1"/>
    <xf numFmtId="0" fontId="9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right" vertical="center" wrapText="1"/>
      <protection locked="0"/>
    </xf>
    <xf numFmtId="164" fontId="9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right" vertical="center" wrapText="1"/>
    </xf>
    <xf numFmtId="0" fontId="9" fillId="3" borderId="11" xfId="0" applyFont="1" applyFill="1" applyBorder="1" applyAlignment="1" applyProtection="1">
      <alignment horizontal="right" vertical="center" wrapText="1"/>
    </xf>
    <xf numFmtId="164" fontId="9" fillId="3" borderId="11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tabSelected="1" workbookViewId="0">
      <selection activeCell="R23" sqref="R23:R24"/>
    </sheetView>
  </sheetViews>
  <sheetFormatPr defaultRowHeight="15" x14ac:dyDescent="0.25"/>
  <cols>
    <col min="1" max="1" width="98.28515625" bestFit="1" customWidth="1"/>
    <col min="2" max="2" width="4.85546875" hidden="1" customWidth="1"/>
    <col min="3" max="3" width="3.85546875" hidden="1" customWidth="1"/>
    <col min="4" max="4" width="13.7109375" customWidth="1"/>
    <col min="59" max="62" width="0" hidden="1" customWidth="1"/>
  </cols>
  <sheetData>
    <row r="1" spans="1:77" s="12" customFormat="1" ht="15.75" thickBot="1" x14ac:dyDescent="0.3">
      <c r="A1" s="10" t="s">
        <v>108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s="12" customFormat="1" ht="15.75" thickBot="1" x14ac:dyDescent="0.3">
      <c r="D2" s="36" t="s">
        <v>33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9" t="s">
        <v>34</v>
      </c>
      <c r="T2" s="36" t="s">
        <v>35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8"/>
      <c r="BB2" s="39" t="s">
        <v>36</v>
      </c>
      <c r="BC2" s="39" t="s">
        <v>37</v>
      </c>
      <c r="BD2" s="39" t="s">
        <v>38</v>
      </c>
      <c r="BE2" s="39" t="s">
        <v>39</v>
      </c>
      <c r="BF2" s="36" t="s">
        <v>40</v>
      </c>
      <c r="BG2" s="37"/>
      <c r="BH2" s="37"/>
      <c r="BI2" s="37"/>
      <c r="BJ2" s="37"/>
      <c r="BK2" s="37"/>
      <c r="BL2" s="37"/>
      <c r="BM2" s="37"/>
      <c r="BN2" s="37"/>
      <c r="BO2" s="38"/>
      <c r="BP2" s="39" t="s">
        <v>41</v>
      </c>
      <c r="BQ2" s="39" t="s">
        <v>42</v>
      </c>
      <c r="BR2" s="36" t="s">
        <v>43</v>
      </c>
      <c r="BS2" s="37"/>
      <c r="BT2" s="37"/>
      <c r="BU2" s="37"/>
      <c r="BV2" s="37"/>
      <c r="BW2" s="37"/>
      <c r="BX2" s="37"/>
      <c r="BY2" s="38"/>
    </row>
    <row r="3" spans="1:77" s="12" customFormat="1" ht="28.5" customHeight="1" thickBot="1" x14ac:dyDescent="0.3">
      <c r="D3" s="39" t="s">
        <v>44</v>
      </c>
      <c r="E3" s="36" t="s">
        <v>45</v>
      </c>
      <c r="F3" s="37"/>
      <c r="G3" s="38"/>
      <c r="H3" s="36" t="s">
        <v>46</v>
      </c>
      <c r="I3" s="37"/>
      <c r="J3" s="37"/>
      <c r="K3" s="38"/>
      <c r="L3" s="36" t="s">
        <v>47</v>
      </c>
      <c r="M3" s="37"/>
      <c r="N3" s="37"/>
      <c r="O3" s="37"/>
      <c r="P3" s="38"/>
      <c r="Q3" s="36" t="s">
        <v>48</v>
      </c>
      <c r="R3" s="38"/>
      <c r="S3" s="40"/>
      <c r="T3" s="36" t="s">
        <v>49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8"/>
      <c r="AX3" s="36" t="s">
        <v>50</v>
      </c>
      <c r="AY3" s="37"/>
      <c r="AZ3" s="37"/>
      <c r="BA3" s="38"/>
      <c r="BB3" s="40"/>
      <c r="BC3" s="40"/>
      <c r="BD3" s="40"/>
      <c r="BE3" s="40"/>
      <c r="BF3" s="36" t="s">
        <v>51</v>
      </c>
      <c r="BG3" s="37"/>
      <c r="BH3" s="37"/>
      <c r="BI3" s="37"/>
      <c r="BJ3" s="37"/>
      <c r="BK3" s="38"/>
      <c r="BL3" s="36" t="s">
        <v>52</v>
      </c>
      <c r="BM3" s="38"/>
      <c r="BN3" s="36" t="s">
        <v>53</v>
      </c>
      <c r="BO3" s="38"/>
      <c r="BP3" s="40"/>
      <c r="BQ3" s="40"/>
      <c r="BR3" s="36" t="s">
        <v>54</v>
      </c>
      <c r="BS3" s="38"/>
      <c r="BT3" s="36" t="s">
        <v>55</v>
      </c>
      <c r="BU3" s="38"/>
      <c r="BV3" s="36" t="s">
        <v>47</v>
      </c>
      <c r="BW3" s="38"/>
      <c r="BX3" s="39" t="s">
        <v>56</v>
      </c>
      <c r="BY3" s="39" t="s">
        <v>57</v>
      </c>
    </row>
    <row r="4" spans="1:77" s="12" customFormat="1" ht="26.25" customHeight="1" thickBot="1" x14ac:dyDescent="0.3">
      <c r="D4" s="40"/>
      <c r="E4" s="39" t="s">
        <v>58</v>
      </c>
      <c r="F4" s="39" t="s">
        <v>59</v>
      </c>
      <c r="G4" s="39" t="s">
        <v>60</v>
      </c>
      <c r="H4" s="39" t="s">
        <v>61</v>
      </c>
      <c r="I4" s="39" t="s">
        <v>62</v>
      </c>
      <c r="J4" s="39" t="s">
        <v>63</v>
      </c>
      <c r="K4" s="39" t="s">
        <v>64</v>
      </c>
      <c r="L4" s="36" t="s">
        <v>65</v>
      </c>
      <c r="M4" s="37"/>
      <c r="N4" s="38"/>
      <c r="O4" s="39" t="s">
        <v>66</v>
      </c>
      <c r="P4" s="39" t="s">
        <v>67</v>
      </c>
      <c r="Q4" s="39" t="s">
        <v>68</v>
      </c>
      <c r="R4" s="39" t="s">
        <v>69</v>
      </c>
      <c r="S4" s="40"/>
      <c r="T4" s="39" t="s">
        <v>70</v>
      </c>
      <c r="U4" s="39" t="s">
        <v>71</v>
      </c>
      <c r="V4" s="36" t="s">
        <v>72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6" t="s">
        <v>73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8"/>
      <c r="AX4" s="39" t="s">
        <v>74</v>
      </c>
      <c r="AY4" s="39" t="s">
        <v>75</v>
      </c>
      <c r="AZ4" s="39" t="s">
        <v>76</v>
      </c>
      <c r="BA4" s="39" t="s">
        <v>77</v>
      </c>
      <c r="BB4" s="40"/>
      <c r="BC4" s="40"/>
      <c r="BD4" s="40"/>
      <c r="BE4" s="40"/>
      <c r="BF4" s="39" t="s">
        <v>78</v>
      </c>
      <c r="BG4" s="19"/>
      <c r="BH4" s="19"/>
      <c r="BI4" s="19"/>
      <c r="BJ4" s="19"/>
      <c r="BK4" s="39" t="s">
        <v>79</v>
      </c>
      <c r="BL4" s="39" t="s">
        <v>78</v>
      </c>
      <c r="BM4" s="39" t="s">
        <v>79</v>
      </c>
      <c r="BN4" s="39" t="s">
        <v>78</v>
      </c>
      <c r="BO4" s="39" t="s">
        <v>79</v>
      </c>
      <c r="BP4" s="40"/>
      <c r="BQ4" s="40"/>
      <c r="BR4" s="39" t="s">
        <v>80</v>
      </c>
      <c r="BS4" s="39" t="s">
        <v>81</v>
      </c>
      <c r="BT4" s="39" t="s">
        <v>82</v>
      </c>
      <c r="BU4" s="39" t="s">
        <v>83</v>
      </c>
      <c r="BV4" s="39" t="s">
        <v>82</v>
      </c>
      <c r="BW4" s="39" t="s">
        <v>83</v>
      </c>
      <c r="BX4" s="40"/>
      <c r="BY4" s="40"/>
    </row>
    <row r="5" spans="1:77" s="12" customFormat="1" ht="100.5" thickBot="1" x14ac:dyDescent="0.95">
      <c r="A5" s="18" t="s">
        <v>107</v>
      </c>
      <c r="D5" s="40"/>
      <c r="E5" s="41"/>
      <c r="F5" s="41"/>
      <c r="G5" s="41"/>
      <c r="H5" s="41"/>
      <c r="I5" s="41"/>
      <c r="J5" s="41"/>
      <c r="K5" s="41"/>
      <c r="L5" s="13" t="s">
        <v>84</v>
      </c>
      <c r="M5" s="13" t="s">
        <v>85</v>
      </c>
      <c r="N5" s="13" t="s">
        <v>86</v>
      </c>
      <c r="O5" s="41"/>
      <c r="P5" s="41"/>
      <c r="Q5" s="41"/>
      <c r="R5" s="41"/>
      <c r="S5" s="40"/>
      <c r="T5" s="40"/>
      <c r="U5" s="40"/>
      <c r="V5" s="13" t="s">
        <v>87</v>
      </c>
      <c r="W5" s="13" t="s">
        <v>75</v>
      </c>
      <c r="X5" s="13" t="s">
        <v>76</v>
      </c>
      <c r="Y5" s="13" t="s">
        <v>77</v>
      </c>
      <c r="Z5" s="13" t="s">
        <v>87</v>
      </c>
      <c r="AA5" s="13" t="s">
        <v>75</v>
      </c>
      <c r="AB5" s="13" t="s">
        <v>76</v>
      </c>
      <c r="AC5" s="13" t="s">
        <v>77</v>
      </c>
      <c r="AD5" s="13" t="s">
        <v>88</v>
      </c>
      <c r="AE5" s="13" t="s">
        <v>89</v>
      </c>
      <c r="AF5" s="13" t="s">
        <v>90</v>
      </c>
      <c r="AG5" s="13" t="s">
        <v>91</v>
      </c>
      <c r="AH5" s="13" t="s">
        <v>92</v>
      </c>
      <c r="AI5" s="13" t="s">
        <v>93</v>
      </c>
      <c r="AJ5" s="13" t="s">
        <v>94</v>
      </c>
      <c r="AK5" s="13" t="s">
        <v>95</v>
      </c>
      <c r="AL5" s="13" t="s">
        <v>87</v>
      </c>
      <c r="AM5" s="13" t="s">
        <v>75</v>
      </c>
      <c r="AN5" s="13" t="s">
        <v>76</v>
      </c>
      <c r="AO5" s="13" t="s">
        <v>77</v>
      </c>
      <c r="AP5" s="13" t="s">
        <v>87</v>
      </c>
      <c r="AQ5" s="13" t="s">
        <v>75</v>
      </c>
      <c r="AR5" s="13" t="s">
        <v>76</v>
      </c>
      <c r="AS5" s="13" t="s">
        <v>77</v>
      </c>
      <c r="AT5" s="13" t="s">
        <v>96</v>
      </c>
      <c r="AU5" s="13" t="s">
        <v>89</v>
      </c>
      <c r="AV5" s="13" t="s">
        <v>90</v>
      </c>
      <c r="AW5" s="13" t="s">
        <v>91</v>
      </c>
      <c r="AX5" s="40"/>
      <c r="AY5" s="41"/>
      <c r="AZ5" s="41"/>
      <c r="BA5" s="41"/>
      <c r="BB5" s="40"/>
      <c r="BC5" s="40"/>
      <c r="BD5" s="40"/>
      <c r="BE5" s="40"/>
      <c r="BF5" s="40"/>
      <c r="BG5" s="20"/>
      <c r="BH5" s="20"/>
      <c r="BI5" s="20"/>
      <c r="BJ5" s="20"/>
      <c r="BK5" s="40"/>
      <c r="BL5" s="40"/>
      <c r="BM5" s="40"/>
      <c r="BN5" s="40"/>
      <c r="BO5" s="40"/>
      <c r="BP5" s="40"/>
      <c r="BQ5" s="40"/>
      <c r="BR5" s="41"/>
      <c r="BS5" s="41"/>
      <c r="BT5" s="41"/>
      <c r="BU5" s="41"/>
      <c r="BV5" s="41"/>
      <c r="BW5" s="41"/>
      <c r="BX5" s="40"/>
      <c r="BY5" s="40"/>
    </row>
    <row r="6" spans="1:77" s="12" customFormat="1" ht="28.5" customHeight="1" thickBot="1" x14ac:dyDescent="0.3">
      <c r="D6" s="41"/>
      <c r="E6" s="36" t="s">
        <v>97</v>
      </c>
      <c r="F6" s="37"/>
      <c r="G6" s="38"/>
      <c r="H6" s="36" t="s">
        <v>98</v>
      </c>
      <c r="I6" s="37"/>
      <c r="J6" s="37"/>
      <c r="K6" s="37"/>
      <c r="L6" s="37"/>
      <c r="M6" s="37"/>
      <c r="N6" s="37"/>
      <c r="O6" s="37"/>
      <c r="P6" s="38"/>
      <c r="Q6" s="36" t="s">
        <v>99</v>
      </c>
      <c r="R6" s="38"/>
      <c r="S6" s="41"/>
      <c r="T6" s="41"/>
      <c r="U6" s="41"/>
      <c r="V6" s="36" t="s">
        <v>100</v>
      </c>
      <c r="W6" s="37"/>
      <c r="X6" s="37"/>
      <c r="Y6" s="38"/>
      <c r="Z6" s="36" t="s">
        <v>101</v>
      </c>
      <c r="AA6" s="37"/>
      <c r="AB6" s="37"/>
      <c r="AC6" s="38"/>
      <c r="AD6" s="36" t="s">
        <v>102</v>
      </c>
      <c r="AE6" s="37"/>
      <c r="AF6" s="37"/>
      <c r="AG6" s="38"/>
      <c r="AH6" s="36" t="s">
        <v>103</v>
      </c>
      <c r="AI6" s="37"/>
      <c r="AJ6" s="37"/>
      <c r="AK6" s="38"/>
      <c r="AL6" s="36" t="s">
        <v>100</v>
      </c>
      <c r="AM6" s="37"/>
      <c r="AN6" s="37"/>
      <c r="AO6" s="38"/>
      <c r="AP6" s="36" t="s">
        <v>101</v>
      </c>
      <c r="AQ6" s="37"/>
      <c r="AR6" s="37"/>
      <c r="AS6" s="38"/>
      <c r="AT6" s="36" t="s">
        <v>104</v>
      </c>
      <c r="AU6" s="37"/>
      <c r="AV6" s="37"/>
      <c r="AW6" s="38"/>
      <c r="AX6" s="41"/>
      <c r="AY6" s="36" t="s">
        <v>105</v>
      </c>
      <c r="AZ6" s="37"/>
      <c r="BA6" s="38"/>
      <c r="BB6" s="41"/>
      <c r="BC6" s="41"/>
      <c r="BD6" s="41"/>
      <c r="BE6" s="41"/>
      <c r="BF6" s="41"/>
      <c r="BG6" s="21"/>
      <c r="BH6" s="21"/>
      <c r="BI6" s="21"/>
      <c r="BJ6" s="21"/>
      <c r="BK6" s="41"/>
      <c r="BL6" s="41"/>
      <c r="BM6" s="41"/>
      <c r="BN6" s="41"/>
      <c r="BO6" s="41"/>
      <c r="BP6" s="41"/>
      <c r="BQ6" s="41"/>
      <c r="BR6" s="36" t="s">
        <v>98</v>
      </c>
      <c r="BS6" s="38"/>
      <c r="BT6" s="36" t="s">
        <v>98</v>
      </c>
      <c r="BU6" s="38"/>
      <c r="BV6" s="36" t="s">
        <v>98</v>
      </c>
      <c r="BW6" s="38"/>
      <c r="BX6" s="41"/>
      <c r="BY6" s="41"/>
    </row>
    <row r="7" spans="1:77" s="12" customFormat="1" ht="15.75" thickBot="1" x14ac:dyDescent="0.3"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3">
        <v>30</v>
      </c>
      <c r="AG7" s="13">
        <v>31</v>
      </c>
      <c r="AH7" s="13">
        <v>32</v>
      </c>
      <c r="AI7" s="13">
        <v>33</v>
      </c>
      <c r="AJ7" s="13">
        <v>34</v>
      </c>
      <c r="AK7" s="13">
        <v>35</v>
      </c>
      <c r="AL7" s="13">
        <v>36</v>
      </c>
      <c r="AM7" s="13">
        <v>37</v>
      </c>
      <c r="AN7" s="13">
        <v>38</v>
      </c>
      <c r="AO7" s="13">
        <v>39</v>
      </c>
      <c r="AP7" s="13">
        <v>40</v>
      </c>
      <c r="AQ7" s="13">
        <v>41</v>
      </c>
      <c r="AR7" s="13">
        <v>42</v>
      </c>
      <c r="AS7" s="13">
        <v>43</v>
      </c>
      <c r="AT7" s="13">
        <v>44</v>
      </c>
      <c r="AU7" s="13">
        <v>45</v>
      </c>
      <c r="AV7" s="13">
        <v>46</v>
      </c>
      <c r="AW7" s="13">
        <v>47</v>
      </c>
      <c r="AX7" s="13">
        <v>48</v>
      </c>
      <c r="AY7" s="13">
        <v>49</v>
      </c>
      <c r="AZ7" s="13">
        <v>50</v>
      </c>
      <c r="BA7" s="13">
        <v>51</v>
      </c>
      <c r="BB7" s="13">
        <v>52</v>
      </c>
      <c r="BC7" s="13">
        <v>53</v>
      </c>
      <c r="BD7" s="13">
        <v>54</v>
      </c>
      <c r="BE7" s="13">
        <v>55</v>
      </c>
      <c r="BF7" s="13">
        <v>56</v>
      </c>
      <c r="BG7" s="13"/>
      <c r="BH7" s="13"/>
      <c r="BI7" s="13"/>
      <c r="BJ7" s="13"/>
      <c r="BK7" s="13">
        <v>57</v>
      </c>
      <c r="BL7" s="13">
        <v>58</v>
      </c>
      <c r="BM7" s="13">
        <v>59</v>
      </c>
      <c r="BN7" s="13">
        <v>60</v>
      </c>
      <c r="BO7" s="13">
        <v>61</v>
      </c>
      <c r="BP7" s="13">
        <v>62</v>
      </c>
      <c r="BQ7" s="13">
        <v>63</v>
      </c>
      <c r="BR7" s="13">
        <v>64</v>
      </c>
      <c r="BS7" s="13">
        <v>65</v>
      </c>
      <c r="BT7" s="13">
        <v>66</v>
      </c>
      <c r="BU7" s="13">
        <v>67</v>
      </c>
      <c r="BV7" s="13">
        <v>68</v>
      </c>
      <c r="BW7" s="13">
        <v>69</v>
      </c>
      <c r="BX7" s="13">
        <v>70</v>
      </c>
      <c r="BY7" s="13">
        <v>71</v>
      </c>
    </row>
    <row r="8" spans="1:77" hidden="1" x14ac:dyDescent="0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hidden="1" x14ac:dyDescent="0.2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idden="1" x14ac:dyDescent="0.2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hidden="1" x14ac:dyDescent="0.2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ht="15.75" hidden="1" thickBot="1" x14ac:dyDescent="0.3"/>
    <row r="13" spans="1:77" s="6" customFormat="1" ht="15.75" thickBot="1" x14ac:dyDescent="0.3">
      <c r="A13" s="14" t="s">
        <v>0</v>
      </c>
      <c r="B13" s="15"/>
      <c r="C13" s="15"/>
      <c r="D13" s="16">
        <f>IF(AND(SUM(E13:G13)=SUM(H13:P13),SUM(E13:G13)=SUM(Q13:R13))=TRUE,SUM(E13:G13),"HIBA")</f>
        <v>5928</v>
      </c>
      <c r="E13" s="22">
        <f>SUM(E14:E15)</f>
        <v>0</v>
      </c>
      <c r="F13" s="22">
        <f t="shared" ref="F13:BQ13" si="0">SUM(F14:F15)</f>
        <v>5928</v>
      </c>
      <c r="G13" s="22">
        <f t="shared" si="0"/>
        <v>0</v>
      </c>
      <c r="H13" s="22">
        <f t="shared" si="0"/>
        <v>5536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392</v>
      </c>
      <c r="P13" s="22">
        <f t="shared" si="0"/>
        <v>0</v>
      </c>
      <c r="Q13" s="22">
        <f t="shared" si="0"/>
        <v>5928</v>
      </c>
      <c r="R13" s="22">
        <f t="shared" si="0"/>
        <v>0</v>
      </c>
      <c r="S13" s="22">
        <f t="shared" si="0"/>
        <v>0</v>
      </c>
      <c r="T13" s="22">
        <f>SUM(U13:AW13)</f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  <c r="X13" s="22">
        <f t="shared" si="0"/>
        <v>0</v>
      </c>
      <c r="Y13" s="22">
        <f t="shared" si="0"/>
        <v>0</v>
      </c>
      <c r="Z13" s="22">
        <f t="shared" si="0"/>
        <v>0</v>
      </c>
      <c r="AA13" s="22">
        <f t="shared" si="0"/>
        <v>0</v>
      </c>
      <c r="AB13" s="22">
        <f t="shared" si="0"/>
        <v>0</v>
      </c>
      <c r="AC13" s="22">
        <f t="shared" si="0"/>
        <v>0</v>
      </c>
      <c r="AD13" s="22">
        <f t="shared" si="0"/>
        <v>0</v>
      </c>
      <c r="AE13" s="22">
        <f t="shared" si="0"/>
        <v>0</v>
      </c>
      <c r="AF13" s="22">
        <f t="shared" si="0"/>
        <v>0</v>
      </c>
      <c r="AG13" s="22">
        <f t="shared" si="0"/>
        <v>0</v>
      </c>
      <c r="AH13" s="22">
        <f t="shared" si="0"/>
        <v>0</v>
      </c>
      <c r="AI13" s="22">
        <f t="shared" si="0"/>
        <v>0</v>
      </c>
      <c r="AJ13" s="22">
        <f t="shared" si="0"/>
        <v>0</v>
      </c>
      <c r="AK13" s="22">
        <f t="shared" si="0"/>
        <v>0</v>
      </c>
      <c r="AL13" s="22">
        <f t="shared" si="0"/>
        <v>0</v>
      </c>
      <c r="AM13" s="22">
        <f t="shared" si="0"/>
        <v>0</v>
      </c>
      <c r="AN13" s="22">
        <f t="shared" si="0"/>
        <v>0</v>
      </c>
      <c r="AO13" s="22">
        <f t="shared" si="0"/>
        <v>0</v>
      </c>
      <c r="AP13" s="22">
        <f t="shared" si="0"/>
        <v>0</v>
      </c>
      <c r="AQ13" s="22">
        <f t="shared" si="0"/>
        <v>0</v>
      </c>
      <c r="AR13" s="22">
        <f t="shared" si="0"/>
        <v>0</v>
      </c>
      <c r="AS13" s="22">
        <f t="shared" si="0"/>
        <v>0</v>
      </c>
      <c r="AT13" s="22">
        <f t="shared" si="0"/>
        <v>0</v>
      </c>
      <c r="AU13" s="22">
        <f t="shared" si="0"/>
        <v>0</v>
      </c>
      <c r="AV13" s="22">
        <f t="shared" si="0"/>
        <v>0</v>
      </c>
      <c r="AW13" s="22">
        <f t="shared" si="0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3">
        <f>AVERAGE(BC14:BC15)</f>
        <v>0.48667341430499328</v>
      </c>
      <c r="BD13" s="23" t="e">
        <f>AVERAGE(BD14:BD15)</f>
        <v>#DIV/0!</v>
      </c>
      <c r="BE13" s="23" t="e">
        <f>AVERAGE(BE14:BE15)</f>
        <v>#DIV/0!</v>
      </c>
      <c r="BF13" s="22">
        <f t="shared" si="0"/>
        <v>0</v>
      </c>
      <c r="BG13" s="22">
        <f t="shared" si="0"/>
        <v>0</v>
      </c>
      <c r="BH13" s="22">
        <f t="shared" si="0"/>
        <v>0</v>
      </c>
      <c r="BI13" s="22">
        <f t="shared" si="0"/>
        <v>0</v>
      </c>
      <c r="BJ13" s="22">
        <f t="shared" si="0"/>
        <v>0</v>
      </c>
      <c r="BK13" s="22">
        <f t="shared" si="0"/>
        <v>0</v>
      </c>
      <c r="BL13" s="22">
        <f t="shared" si="0"/>
        <v>0</v>
      </c>
      <c r="BM13" s="22">
        <f t="shared" si="0"/>
        <v>0</v>
      </c>
      <c r="BN13" s="22">
        <f t="shared" si="0"/>
        <v>5928</v>
      </c>
      <c r="BO13" s="22">
        <f t="shared" si="0"/>
        <v>0</v>
      </c>
      <c r="BP13" s="22">
        <f t="shared" si="0"/>
        <v>884</v>
      </c>
      <c r="BQ13" s="22">
        <f t="shared" si="0"/>
        <v>5044</v>
      </c>
      <c r="BR13" s="22">
        <f t="shared" ref="BR13:BT13" si="1">SUM(BR14:BR15)</f>
        <v>0</v>
      </c>
      <c r="BS13" s="22">
        <f t="shared" si="1"/>
        <v>0</v>
      </c>
      <c r="BT13" s="22">
        <f t="shared" si="1"/>
        <v>0</v>
      </c>
      <c r="BU13" s="22">
        <f t="shared" ref="BU13" si="2">SUM(BU14:BU15)</f>
        <v>0</v>
      </c>
      <c r="BV13" s="22">
        <f t="shared" ref="BV13" si="3">SUM(BV14:BV15)</f>
        <v>0</v>
      </c>
      <c r="BW13" s="22">
        <f t="shared" ref="BW13" si="4">SUM(BW14:BW15)</f>
        <v>0</v>
      </c>
      <c r="BX13" s="22">
        <f t="shared" ref="BX13" si="5">SUM(BX14:BX15)</f>
        <v>0</v>
      </c>
      <c r="BY13" s="22">
        <f t="shared" ref="BY13" si="6">SUM(BY14:BY15)</f>
        <v>0</v>
      </c>
    </row>
    <row r="14" spans="1:77" ht="15.75" thickBot="1" x14ac:dyDescent="0.3">
      <c r="A14" s="2" t="s">
        <v>1</v>
      </c>
      <c r="B14" s="4"/>
      <c r="C14" s="4"/>
      <c r="D14" s="22">
        <f>IF(AND(SUM(E14:G14)=SUM(H14:P14),SUM(E14:G14)=SUM(Q14:R14))=TRUE,SUM(E14:G14),"HIBA")</f>
        <v>5928</v>
      </c>
      <c r="E14" s="26"/>
      <c r="F14" s="26">
        <v>5928</v>
      </c>
      <c r="G14" s="26"/>
      <c r="H14" s="26">
        <v>5536</v>
      </c>
      <c r="I14" s="26"/>
      <c r="J14" s="26"/>
      <c r="K14" s="26"/>
      <c r="L14" s="26"/>
      <c r="M14" s="26"/>
      <c r="N14" s="26"/>
      <c r="O14" s="26">
        <v>392</v>
      </c>
      <c r="P14" s="26"/>
      <c r="Q14" s="26">
        <v>5928</v>
      </c>
      <c r="R14" s="26"/>
      <c r="S14" s="26"/>
      <c r="T14" s="22">
        <f t="shared" ref="T14:T46" si="7">SUM(U14:AW14)</f>
        <v>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7">
        <v>0.48667341430499328</v>
      </c>
      <c r="BD14" s="27"/>
      <c r="BE14" s="27"/>
      <c r="BF14" s="26"/>
      <c r="BG14" s="26"/>
      <c r="BH14" s="26"/>
      <c r="BI14" s="26"/>
      <c r="BJ14" s="26"/>
      <c r="BK14" s="26"/>
      <c r="BL14" s="26"/>
      <c r="BM14" s="26"/>
      <c r="BN14" s="26">
        <v>5928</v>
      </c>
      <c r="BO14" s="26"/>
      <c r="BP14" s="26">
        <v>884</v>
      </c>
      <c r="BQ14" s="26">
        <v>5044</v>
      </c>
      <c r="BR14" s="26"/>
      <c r="BS14" s="26"/>
      <c r="BT14" s="26"/>
      <c r="BU14" s="26"/>
      <c r="BV14" s="26"/>
      <c r="BW14" s="26"/>
      <c r="BX14" s="26"/>
      <c r="BY14" s="26"/>
    </row>
    <row r="15" spans="1:77" ht="15.75" thickBot="1" x14ac:dyDescent="0.3">
      <c r="A15" s="2" t="s">
        <v>2</v>
      </c>
      <c r="B15" s="4"/>
      <c r="C15" s="4"/>
      <c r="D15" s="22">
        <f t="shared" ref="D15:D17" si="8">IF(AND(SUM(E15:G15)=SUM(H15:P15),SUM(E15:G15)=SUM(Q15:R15))=TRUE,SUM(E15:G15),"HIBA")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2">
        <f t="shared" si="7"/>
        <v>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7"/>
      <c r="BD15" s="27"/>
      <c r="BE15" s="27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6" customFormat="1" ht="15.75" thickBot="1" x14ac:dyDescent="0.3">
      <c r="A16" s="14" t="s">
        <v>3</v>
      </c>
      <c r="B16" s="17"/>
      <c r="C16" s="17"/>
      <c r="D16" s="16">
        <f t="shared" si="8"/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2">
        <f t="shared" si="7"/>
        <v>0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9"/>
      <c r="BD16" s="29"/>
      <c r="BE16" s="29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s="6" customFormat="1" ht="15.75" thickBot="1" x14ac:dyDescent="0.3">
      <c r="A17" s="14" t="s">
        <v>4</v>
      </c>
      <c r="B17" s="17"/>
      <c r="C17" s="17"/>
      <c r="D17" s="16">
        <f t="shared" si="8"/>
        <v>423</v>
      </c>
      <c r="E17" s="28"/>
      <c r="F17" s="28">
        <v>423</v>
      </c>
      <c r="G17" s="28"/>
      <c r="H17" s="28">
        <v>401</v>
      </c>
      <c r="I17" s="28"/>
      <c r="J17" s="28">
        <v>10</v>
      </c>
      <c r="K17" s="28"/>
      <c r="L17" s="28"/>
      <c r="M17" s="28"/>
      <c r="N17" s="28"/>
      <c r="O17" s="28">
        <v>12</v>
      </c>
      <c r="P17" s="28"/>
      <c r="Q17" s="28">
        <v>423</v>
      </c>
      <c r="R17" s="28"/>
      <c r="S17" s="28"/>
      <c r="T17" s="22">
        <f t="shared" si="7"/>
        <v>0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>
        <v>0.42424242424242425</v>
      </c>
      <c r="BD17" s="29"/>
      <c r="BE17" s="29"/>
      <c r="BF17" s="28"/>
      <c r="BG17" s="28"/>
      <c r="BH17" s="28"/>
      <c r="BI17" s="28"/>
      <c r="BJ17" s="28"/>
      <c r="BK17" s="28"/>
      <c r="BL17" s="28"/>
      <c r="BM17" s="28"/>
      <c r="BN17" s="28">
        <v>420</v>
      </c>
      <c r="BO17" s="28">
        <v>3</v>
      </c>
      <c r="BP17" s="28">
        <v>28</v>
      </c>
      <c r="BQ17" s="28">
        <v>4</v>
      </c>
      <c r="BR17" s="28">
        <v>1</v>
      </c>
      <c r="BS17" s="28">
        <v>4</v>
      </c>
      <c r="BT17" s="28">
        <v>1</v>
      </c>
      <c r="BU17" s="28"/>
      <c r="BV17" s="28">
        <v>2</v>
      </c>
      <c r="BW17" s="28">
        <v>2</v>
      </c>
      <c r="BX17" s="28"/>
      <c r="BY17" s="28"/>
    </row>
    <row r="18" spans="1:77" s="35" customFormat="1" ht="15.75" thickBot="1" x14ac:dyDescent="0.3">
      <c r="A18" s="30" t="s">
        <v>5</v>
      </c>
      <c r="B18" s="31"/>
      <c r="C18" s="31"/>
      <c r="D18" s="32">
        <f>IF(AND(SUM(E18:G18)=SUM(H18:P18),SUM(E18:G18)=SUM(Q18:R18))=TRUE,SUM(E18:G18),"HIBA")</f>
        <v>992</v>
      </c>
      <c r="E18" s="33">
        <f>SUM(E19:E22)</f>
        <v>0</v>
      </c>
      <c r="F18" s="33">
        <f t="shared" ref="F18:BQ18" si="9">SUM(F19:F22)</f>
        <v>992</v>
      </c>
      <c r="G18" s="33">
        <f t="shared" si="9"/>
        <v>0</v>
      </c>
      <c r="H18" s="33">
        <f t="shared" si="9"/>
        <v>224</v>
      </c>
      <c r="I18" s="33">
        <f t="shared" si="9"/>
        <v>0</v>
      </c>
      <c r="J18" s="33">
        <f t="shared" si="9"/>
        <v>162</v>
      </c>
      <c r="K18" s="33">
        <f t="shared" si="9"/>
        <v>0</v>
      </c>
      <c r="L18" s="33">
        <f t="shared" si="9"/>
        <v>0</v>
      </c>
      <c r="M18" s="33">
        <f t="shared" si="9"/>
        <v>12</v>
      </c>
      <c r="N18" s="33">
        <f t="shared" si="9"/>
        <v>0</v>
      </c>
      <c r="O18" s="33">
        <f t="shared" si="9"/>
        <v>594</v>
      </c>
      <c r="P18" s="33">
        <f t="shared" si="9"/>
        <v>0</v>
      </c>
      <c r="Q18" s="33">
        <f t="shared" si="9"/>
        <v>992</v>
      </c>
      <c r="R18" s="33">
        <f t="shared" si="9"/>
        <v>0</v>
      </c>
      <c r="S18" s="33">
        <f t="shared" si="9"/>
        <v>0</v>
      </c>
      <c r="T18" s="22">
        <f t="shared" si="7"/>
        <v>2</v>
      </c>
      <c r="U18" s="33">
        <f t="shared" si="9"/>
        <v>0</v>
      </c>
      <c r="V18" s="33">
        <f t="shared" si="9"/>
        <v>0</v>
      </c>
      <c r="W18" s="33">
        <f t="shared" si="9"/>
        <v>1</v>
      </c>
      <c r="X18" s="33">
        <f t="shared" si="9"/>
        <v>0</v>
      </c>
      <c r="Y18" s="33">
        <f t="shared" si="9"/>
        <v>0</v>
      </c>
      <c r="Z18" s="33">
        <f t="shared" si="9"/>
        <v>0</v>
      </c>
      <c r="AA18" s="33">
        <f t="shared" si="9"/>
        <v>0</v>
      </c>
      <c r="AB18" s="33">
        <f t="shared" si="9"/>
        <v>0</v>
      </c>
      <c r="AC18" s="33">
        <f t="shared" si="9"/>
        <v>0</v>
      </c>
      <c r="AD18" s="33">
        <f t="shared" si="9"/>
        <v>0</v>
      </c>
      <c r="AE18" s="33">
        <f t="shared" si="9"/>
        <v>0</v>
      </c>
      <c r="AF18" s="33">
        <f t="shared" si="9"/>
        <v>0</v>
      </c>
      <c r="AG18" s="33">
        <f t="shared" si="9"/>
        <v>0</v>
      </c>
      <c r="AH18" s="33">
        <f t="shared" si="9"/>
        <v>0</v>
      </c>
      <c r="AI18" s="33">
        <f t="shared" si="9"/>
        <v>0</v>
      </c>
      <c r="AJ18" s="33">
        <f t="shared" si="9"/>
        <v>0</v>
      </c>
      <c r="AK18" s="33">
        <f t="shared" si="9"/>
        <v>0</v>
      </c>
      <c r="AL18" s="33">
        <f t="shared" si="9"/>
        <v>0</v>
      </c>
      <c r="AM18" s="33">
        <f t="shared" si="9"/>
        <v>1</v>
      </c>
      <c r="AN18" s="33">
        <f t="shared" si="9"/>
        <v>0</v>
      </c>
      <c r="AO18" s="33">
        <f t="shared" si="9"/>
        <v>0</v>
      </c>
      <c r="AP18" s="33">
        <f t="shared" si="9"/>
        <v>0</v>
      </c>
      <c r="AQ18" s="33">
        <f t="shared" si="9"/>
        <v>0</v>
      </c>
      <c r="AR18" s="33">
        <f t="shared" si="9"/>
        <v>0</v>
      </c>
      <c r="AS18" s="33">
        <f t="shared" si="9"/>
        <v>0</v>
      </c>
      <c r="AT18" s="33">
        <f t="shared" si="9"/>
        <v>0</v>
      </c>
      <c r="AU18" s="33">
        <f t="shared" si="9"/>
        <v>0</v>
      </c>
      <c r="AV18" s="33">
        <f t="shared" si="9"/>
        <v>0</v>
      </c>
      <c r="AW18" s="33">
        <f t="shared" si="9"/>
        <v>0</v>
      </c>
      <c r="AX18" s="33">
        <f t="shared" si="9"/>
        <v>0</v>
      </c>
      <c r="AY18" s="33">
        <f t="shared" si="9"/>
        <v>0</v>
      </c>
      <c r="AZ18" s="33">
        <f t="shared" si="9"/>
        <v>0</v>
      </c>
      <c r="BA18" s="33">
        <f t="shared" si="9"/>
        <v>0</v>
      </c>
      <c r="BB18" s="33">
        <f t="shared" si="9"/>
        <v>1</v>
      </c>
      <c r="BC18" s="34">
        <f>AVERAGE(BC19:BC22)</f>
        <v>1.1952740588167983</v>
      </c>
      <c r="BD18" s="34">
        <f>AVERAGE(BD19:BD22)</f>
        <v>17055.984555984556</v>
      </c>
      <c r="BE18" s="34" t="e">
        <f>AVERAGE(BE19:BE22)</f>
        <v>#DIV/0!</v>
      </c>
      <c r="BF18" s="33">
        <f t="shared" si="9"/>
        <v>24</v>
      </c>
      <c r="BG18" s="33">
        <f t="shared" si="9"/>
        <v>0</v>
      </c>
      <c r="BH18" s="33">
        <f t="shared" si="9"/>
        <v>0</v>
      </c>
      <c r="BI18" s="33">
        <f t="shared" si="9"/>
        <v>0</v>
      </c>
      <c r="BJ18" s="33">
        <f t="shared" si="9"/>
        <v>0</v>
      </c>
      <c r="BK18" s="33">
        <f t="shared" si="9"/>
        <v>37</v>
      </c>
      <c r="BL18" s="33">
        <f t="shared" si="9"/>
        <v>0</v>
      </c>
      <c r="BM18" s="33">
        <f t="shared" si="9"/>
        <v>0</v>
      </c>
      <c r="BN18" s="33">
        <f t="shared" si="9"/>
        <v>931</v>
      </c>
      <c r="BO18" s="33">
        <f t="shared" si="9"/>
        <v>0</v>
      </c>
      <c r="BP18" s="33">
        <f t="shared" si="9"/>
        <v>21864</v>
      </c>
      <c r="BQ18" s="33">
        <f t="shared" si="9"/>
        <v>646</v>
      </c>
      <c r="BR18" s="33">
        <f t="shared" ref="BR18:BY18" si="10">SUM(BR19:BR22)</f>
        <v>46</v>
      </c>
      <c r="BS18" s="33">
        <f t="shared" si="10"/>
        <v>4</v>
      </c>
      <c r="BT18" s="33">
        <f t="shared" si="10"/>
        <v>46</v>
      </c>
      <c r="BU18" s="33">
        <f t="shared" si="10"/>
        <v>0</v>
      </c>
      <c r="BV18" s="33">
        <f t="shared" si="10"/>
        <v>4</v>
      </c>
      <c r="BW18" s="33">
        <f t="shared" si="10"/>
        <v>0</v>
      </c>
      <c r="BX18" s="33">
        <f t="shared" si="10"/>
        <v>0</v>
      </c>
      <c r="BY18" s="33">
        <f t="shared" si="10"/>
        <v>0</v>
      </c>
    </row>
    <row r="19" spans="1:77" ht="15.75" thickBot="1" x14ac:dyDescent="0.3">
      <c r="A19" s="2" t="s">
        <v>6</v>
      </c>
      <c r="B19" s="4"/>
      <c r="C19" s="4"/>
      <c r="D19" s="22">
        <f t="shared" ref="D19:D24" si="11">IF(AND(SUM(E19:G19)=SUM(H19:P19),SUM(E19:G19)=SUM(Q19:R19))=TRUE,SUM(E19:G19),"HIBA")</f>
        <v>19</v>
      </c>
      <c r="E19" s="26"/>
      <c r="F19" s="26">
        <v>19</v>
      </c>
      <c r="G19" s="26"/>
      <c r="H19" s="26">
        <v>5</v>
      </c>
      <c r="I19" s="26"/>
      <c r="J19" s="26"/>
      <c r="K19" s="26"/>
      <c r="L19" s="26"/>
      <c r="M19" s="26">
        <v>1</v>
      </c>
      <c r="N19" s="26"/>
      <c r="O19" s="26">
        <v>13</v>
      </c>
      <c r="P19" s="26"/>
      <c r="Q19" s="26">
        <v>19</v>
      </c>
      <c r="R19" s="26"/>
      <c r="S19" s="26"/>
      <c r="T19" s="22">
        <f t="shared" si="7"/>
        <v>2</v>
      </c>
      <c r="U19" s="26"/>
      <c r="V19" s="26"/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>
        <v>1</v>
      </c>
      <c r="BC19" s="27">
        <v>1.1666666666666667</v>
      </c>
      <c r="BD19" s="27">
        <v>5000</v>
      </c>
      <c r="BE19" s="27"/>
      <c r="BF19" s="26"/>
      <c r="BG19" s="26"/>
      <c r="BH19" s="26"/>
      <c r="BI19" s="26"/>
      <c r="BJ19" s="26"/>
      <c r="BK19" s="26">
        <v>3</v>
      </c>
      <c r="BL19" s="26"/>
      <c r="BM19" s="26"/>
      <c r="BN19" s="26">
        <v>16</v>
      </c>
      <c r="BO19" s="26"/>
      <c r="BP19" s="26"/>
      <c r="BQ19" s="26">
        <v>19</v>
      </c>
      <c r="BR19" s="26">
        <v>1</v>
      </c>
      <c r="BS19" s="26"/>
      <c r="BT19" s="26">
        <v>1</v>
      </c>
      <c r="BU19" s="26"/>
      <c r="BV19" s="26"/>
      <c r="BW19" s="26"/>
      <c r="BX19" s="26"/>
      <c r="BY19" s="26"/>
    </row>
    <row r="20" spans="1:77" ht="15.75" thickBot="1" x14ac:dyDescent="0.3">
      <c r="A20" s="2" t="s">
        <v>7</v>
      </c>
      <c r="B20" s="4"/>
      <c r="C20" s="4"/>
      <c r="D20" s="22">
        <f t="shared" si="11"/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2">
        <f t="shared" si="7"/>
        <v>0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  <c r="BD20" s="27"/>
      <c r="BE20" s="27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ht="15.75" thickBot="1" x14ac:dyDescent="0.3">
      <c r="A21" s="2" t="s">
        <v>8</v>
      </c>
      <c r="B21" s="4"/>
      <c r="C21" s="4"/>
      <c r="D21" s="22">
        <f t="shared" si="11"/>
        <v>971</v>
      </c>
      <c r="E21" s="26"/>
      <c r="F21" s="26">
        <v>971</v>
      </c>
      <c r="G21" s="26"/>
      <c r="H21" s="26">
        <v>217</v>
      </c>
      <c r="I21" s="26"/>
      <c r="J21" s="26">
        <v>162</v>
      </c>
      <c r="K21" s="26"/>
      <c r="L21" s="26"/>
      <c r="M21" s="26">
        <v>11</v>
      </c>
      <c r="N21" s="26"/>
      <c r="O21" s="26">
        <v>581</v>
      </c>
      <c r="P21" s="26"/>
      <c r="Q21" s="26">
        <v>971</v>
      </c>
      <c r="R21" s="26">
        <v>0</v>
      </c>
      <c r="S21" s="26"/>
      <c r="T21" s="22">
        <f t="shared" si="7"/>
        <v>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7">
        <v>1.4191555097837283</v>
      </c>
      <c r="BD21" s="27">
        <v>29111.969111969116</v>
      </c>
      <c r="BE21" s="27"/>
      <c r="BF21" s="26">
        <v>24</v>
      </c>
      <c r="BG21" s="26"/>
      <c r="BH21" s="26"/>
      <c r="BI21" s="26"/>
      <c r="BJ21" s="26"/>
      <c r="BK21" s="26">
        <v>34</v>
      </c>
      <c r="BL21" s="26"/>
      <c r="BM21" s="26"/>
      <c r="BN21" s="26">
        <v>913</v>
      </c>
      <c r="BO21" s="26"/>
      <c r="BP21" s="26">
        <v>21862</v>
      </c>
      <c r="BQ21" s="26">
        <v>627</v>
      </c>
      <c r="BR21" s="26">
        <v>45</v>
      </c>
      <c r="BS21" s="26">
        <v>4</v>
      </c>
      <c r="BT21" s="26">
        <v>45</v>
      </c>
      <c r="BU21" s="26"/>
      <c r="BV21" s="26">
        <v>4</v>
      </c>
      <c r="BW21" s="26"/>
      <c r="BX21" s="26"/>
      <c r="BY21" s="26"/>
    </row>
    <row r="22" spans="1:77" ht="15.75" thickBot="1" x14ac:dyDescent="0.3">
      <c r="A22" s="2" t="s">
        <v>9</v>
      </c>
      <c r="B22" s="4"/>
      <c r="C22" s="4"/>
      <c r="D22" s="22">
        <f t="shared" si="11"/>
        <v>2</v>
      </c>
      <c r="E22" s="26"/>
      <c r="F22" s="26">
        <v>2</v>
      </c>
      <c r="G22" s="26"/>
      <c r="H22" s="26">
        <v>2</v>
      </c>
      <c r="I22" s="26"/>
      <c r="J22" s="26"/>
      <c r="K22" s="26"/>
      <c r="L22" s="26"/>
      <c r="M22" s="26"/>
      <c r="N22" s="26"/>
      <c r="O22" s="26"/>
      <c r="P22" s="26"/>
      <c r="Q22" s="26">
        <v>2</v>
      </c>
      <c r="R22" s="26"/>
      <c r="S22" s="26"/>
      <c r="T22" s="22">
        <f t="shared" si="7"/>
        <v>0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7">
        <v>1</v>
      </c>
      <c r="BD22" s="27"/>
      <c r="BE22" s="27"/>
      <c r="BF22" s="26"/>
      <c r="BG22" s="26"/>
      <c r="BH22" s="26"/>
      <c r="BI22" s="26"/>
      <c r="BJ22" s="26"/>
      <c r="BK22" s="26"/>
      <c r="BL22" s="26"/>
      <c r="BM22" s="26"/>
      <c r="BN22" s="26">
        <v>2</v>
      </c>
      <c r="BO22" s="26"/>
      <c r="BP22" s="26">
        <v>2</v>
      </c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6" customFormat="1" ht="15.75" thickBot="1" x14ac:dyDescent="0.3">
      <c r="A23" s="14" t="s">
        <v>10</v>
      </c>
      <c r="B23" s="17"/>
      <c r="C23" s="17"/>
      <c r="D23" s="16">
        <f t="shared" si="11"/>
        <v>5</v>
      </c>
      <c r="E23" s="28"/>
      <c r="F23" s="28">
        <v>5</v>
      </c>
      <c r="G23" s="28"/>
      <c r="H23" s="28"/>
      <c r="I23" s="28"/>
      <c r="J23" s="28">
        <v>1</v>
      </c>
      <c r="K23" s="28"/>
      <c r="L23" s="28"/>
      <c r="M23" s="28"/>
      <c r="N23" s="28"/>
      <c r="O23" s="28">
        <v>4</v>
      </c>
      <c r="P23" s="28"/>
      <c r="Q23" s="28">
        <v>5</v>
      </c>
      <c r="R23" s="28"/>
      <c r="S23" s="28"/>
      <c r="T23" s="22">
        <f t="shared" si="7"/>
        <v>0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9">
        <v>1</v>
      </c>
      <c r="BD23" s="29"/>
      <c r="BE23" s="29"/>
      <c r="BF23" s="28"/>
      <c r="BG23" s="28"/>
      <c r="BH23" s="28"/>
      <c r="BI23" s="28"/>
      <c r="BJ23" s="28"/>
      <c r="BK23" s="28"/>
      <c r="BL23" s="28"/>
      <c r="BM23" s="28"/>
      <c r="BN23" s="28">
        <v>5</v>
      </c>
      <c r="BO23" s="28"/>
      <c r="BP23" s="28"/>
      <c r="BQ23" s="28">
        <v>5</v>
      </c>
      <c r="BR23" s="28"/>
      <c r="BS23" s="28"/>
      <c r="BT23" s="28"/>
      <c r="BU23" s="28"/>
      <c r="BV23" s="28"/>
      <c r="BW23" s="28"/>
      <c r="BX23" s="28"/>
      <c r="BY23" s="28"/>
    </row>
    <row r="24" spans="1:77" s="6" customFormat="1" ht="15.75" thickBot="1" x14ac:dyDescent="0.3">
      <c r="A24" s="14" t="s">
        <v>11</v>
      </c>
      <c r="B24" s="17"/>
      <c r="C24" s="17"/>
      <c r="D24" s="16">
        <f t="shared" si="11"/>
        <v>3</v>
      </c>
      <c r="E24" s="28"/>
      <c r="F24" s="28">
        <v>3</v>
      </c>
      <c r="G24" s="28"/>
      <c r="H24" s="28">
        <v>1</v>
      </c>
      <c r="I24" s="28"/>
      <c r="J24" s="28">
        <v>1</v>
      </c>
      <c r="K24" s="28"/>
      <c r="L24" s="28"/>
      <c r="M24" s="28"/>
      <c r="N24" s="28"/>
      <c r="O24" s="28">
        <v>1</v>
      </c>
      <c r="P24" s="28"/>
      <c r="Q24" s="28">
        <v>3</v>
      </c>
      <c r="R24" s="28"/>
      <c r="S24" s="28"/>
      <c r="T24" s="22">
        <f t="shared" si="7"/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9">
        <v>1</v>
      </c>
      <c r="BD24" s="29"/>
      <c r="BE24" s="29"/>
      <c r="BF24" s="28"/>
      <c r="BG24" s="28"/>
      <c r="BH24" s="28"/>
      <c r="BI24" s="28"/>
      <c r="BJ24" s="28"/>
      <c r="BK24" s="28"/>
      <c r="BL24" s="28"/>
      <c r="BM24" s="28"/>
      <c r="BN24" s="28">
        <v>3</v>
      </c>
      <c r="BO24" s="28"/>
      <c r="BP24" s="28"/>
      <c r="BQ24" s="28">
        <v>3</v>
      </c>
      <c r="BR24" s="28" t="s">
        <v>109</v>
      </c>
      <c r="BS24" s="28"/>
      <c r="BT24" s="28">
        <v>1</v>
      </c>
      <c r="BU24" s="28"/>
      <c r="BV24" s="28"/>
      <c r="BW24" s="28"/>
      <c r="BX24" s="28"/>
      <c r="BY24" s="28"/>
    </row>
    <row r="25" spans="1:77" s="35" customFormat="1" ht="15.75" thickBot="1" x14ac:dyDescent="0.3">
      <c r="A25" s="30" t="s">
        <v>12</v>
      </c>
      <c r="B25" s="31"/>
      <c r="C25" s="31"/>
      <c r="D25" s="32">
        <f>IF(AND(SUM(E25:G25)=SUM(H25:P25),SUM(E25:G25)=SUM(Q25:R25))=TRUE,SUM(E25:G25),"HIBA")</f>
        <v>326</v>
      </c>
      <c r="E25" s="33">
        <f>SUM(E26:E33)</f>
        <v>0</v>
      </c>
      <c r="F25" s="33">
        <f t="shared" ref="F25:BQ25" si="12">SUM(F26:F33)</f>
        <v>326</v>
      </c>
      <c r="G25" s="33">
        <f t="shared" si="12"/>
        <v>0</v>
      </c>
      <c r="H25" s="33">
        <f t="shared" si="12"/>
        <v>67</v>
      </c>
      <c r="I25" s="33">
        <f t="shared" si="12"/>
        <v>0</v>
      </c>
      <c r="J25" s="33">
        <f t="shared" si="12"/>
        <v>60</v>
      </c>
      <c r="K25" s="33">
        <f t="shared" si="12"/>
        <v>0</v>
      </c>
      <c r="L25" s="33">
        <f t="shared" si="12"/>
        <v>0</v>
      </c>
      <c r="M25" s="33">
        <f t="shared" si="12"/>
        <v>0</v>
      </c>
      <c r="N25" s="33">
        <f t="shared" si="12"/>
        <v>0</v>
      </c>
      <c r="O25" s="33">
        <f t="shared" si="12"/>
        <v>199</v>
      </c>
      <c r="P25" s="33">
        <f t="shared" si="12"/>
        <v>0</v>
      </c>
      <c r="Q25" s="33">
        <f t="shared" si="12"/>
        <v>326</v>
      </c>
      <c r="R25" s="33">
        <f t="shared" si="12"/>
        <v>0</v>
      </c>
      <c r="S25" s="33">
        <f t="shared" si="12"/>
        <v>0</v>
      </c>
      <c r="T25" s="22">
        <f t="shared" si="7"/>
        <v>0</v>
      </c>
      <c r="U25" s="33">
        <f t="shared" si="12"/>
        <v>0</v>
      </c>
      <c r="V25" s="33">
        <f t="shared" si="12"/>
        <v>0</v>
      </c>
      <c r="W25" s="33">
        <f t="shared" si="12"/>
        <v>0</v>
      </c>
      <c r="X25" s="33">
        <f t="shared" si="12"/>
        <v>0</v>
      </c>
      <c r="Y25" s="33">
        <f t="shared" si="12"/>
        <v>0</v>
      </c>
      <c r="Z25" s="33">
        <f t="shared" si="12"/>
        <v>0</v>
      </c>
      <c r="AA25" s="33">
        <f t="shared" si="12"/>
        <v>0</v>
      </c>
      <c r="AB25" s="33">
        <f t="shared" si="12"/>
        <v>0</v>
      </c>
      <c r="AC25" s="33">
        <f t="shared" si="12"/>
        <v>0</v>
      </c>
      <c r="AD25" s="33">
        <f t="shared" si="12"/>
        <v>0</v>
      </c>
      <c r="AE25" s="33">
        <f t="shared" si="12"/>
        <v>0</v>
      </c>
      <c r="AF25" s="33">
        <f t="shared" si="12"/>
        <v>0</v>
      </c>
      <c r="AG25" s="33">
        <f t="shared" si="12"/>
        <v>0</v>
      </c>
      <c r="AH25" s="33">
        <f t="shared" si="12"/>
        <v>0</v>
      </c>
      <c r="AI25" s="33">
        <f t="shared" si="12"/>
        <v>0</v>
      </c>
      <c r="AJ25" s="33">
        <f t="shared" si="12"/>
        <v>0</v>
      </c>
      <c r="AK25" s="33">
        <f t="shared" si="12"/>
        <v>0</v>
      </c>
      <c r="AL25" s="33">
        <f t="shared" si="12"/>
        <v>0</v>
      </c>
      <c r="AM25" s="33">
        <f t="shared" si="12"/>
        <v>0</v>
      </c>
      <c r="AN25" s="33">
        <f t="shared" si="12"/>
        <v>0</v>
      </c>
      <c r="AO25" s="33">
        <f t="shared" si="12"/>
        <v>0</v>
      </c>
      <c r="AP25" s="33">
        <f t="shared" si="12"/>
        <v>0</v>
      </c>
      <c r="AQ25" s="33">
        <f t="shared" si="12"/>
        <v>0</v>
      </c>
      <c r="AR25" s="33">
        <f t="shared" si="12"/>
        <v>0</v>
      </c>
      <c r="AS25" s="33">
        <f t="shared" si="12"/>
        <v>0</v>
      </c>
      <c r="AT25" s="33">
        <f t="shared" si="12"/>
        <v>0</v>
      </c>
      <c r="AU25" s="33">
        <f t="shared" si="12"/>
        <v>0</v>
      </c>
      <c r="AV25" s="33">
        <f t="shared" si="12"/>
        <v>0</v>
      </c>
      <c r="AW25" s="33">
        <f t="shared" si="12"/>
        <v>0</v>
      </c>
      <c r="AX25" s="33">
        <f t="shared" si="12"/>
        <v>0</v>
      </c>
      <c r="AY25" s="33">
        <f t="shared" si="12"/>
        <v>0</v>
      </c>
      <c r="AZ25" s="33">
        <f t="shared" si="12"/>
        <v>0</v>
      </c>
      <c r="BA25" s="33">
        <f t="shared" si="12"/>
        <v>0</v>
      </c>
      <c r="BB25" s="33">
        <f t="shared" si="12"/>
        <v>0</v>
      </c>
      <c r="BC25" s="34">
        <f>AVERAGE(BC26:BC33)</f>
        <v>0.7628792900279866</v>
      </c>
      <c r="BD25" s="34">
        <f>AVERAGE(BD26:BD33)</f>
        <v>3125</v>
      </c>
      <c r="BE25" s="34" t="e">
        <f>AVERAGE(BE26:BE33)</f>
        <v>#DIV/0!</v>
      </c>
      <c r="BF25" s="33">
        <f t="shared" si="12"/>
        <v>0</v>
      </c>
      <c r="BG25" s="33">
        <f t="shared" si="12"/>
        <v>0</v>
      </c>
      <c r="BH25" s="33">
        <f t="shared" si="12"/>
        <v>0</v>
      </c>
      <c r="BI25" s="33">
        <f t="shared" si="12"/>
        <v>0</v>
      </c>
      <c r="BJ25" s="33">
        <f t="shared" si="12"/>
        <v>0</v>
      </c>
      <c r="BK25" s="33">
        <f t="shared" si="12"/>
        <v>0</v>
      </c>
      <c r="BL25" s="33">
        <f t="shared" si="12"/>
        <v>0</v>
      </c>
      <c r="BM25" s="33">
        <f t="shared" si="12"/>
        <v>0</v>
      </c>
      <c r="BN25" s="33">
        <f t="shared" si="12"/>
        <v>326</v>
      </c>
      <c r="BO25" s="33">
        <f t="shared" si="12"/>
        <v>0</v>
      </c>
      <c r="BP25" s="33">
        <f t="shared" si="12"/>
        <v>57</v>
      </c>
      <c r="BQ25" s="33">
        <f t="shared" si="12"/>
        <v>268</v>
      </c>
      <c r="BR25" s="33">
        <f t="shared" ref="BR25:BY25" si="13">SUM(BR26:BR33)</f>
        <v>0</v>
      </c>
      <c r="BS25" s="33">
        <f t="shared" si="13"/>
        <v>0</v>
      </c>
      <c r="BT25" s="33">
        <f t="shared" si="13"/>
        <v>0</v>
      </c>
      <c r="BU25" s="33">
        <f t="shared" si="13"/>
        <v>0</v>
      </c>
      <c r="BV25" s="33">
        <f t="shared" si="13"/>
        <v>0</v>
      </c>
      <c r="BW25" s="33">
        <f t="shared" si="13"/>
        <v>0</v>
      </c>
      <c r="BX25" s="33">
        <f t="shared" si="13"/>
        <v>0</v>
      </c>
      <c r="BY25" s="33">
        <f t="shared" si="13"/>
        <v>0</v>
      </c>
    </row>
    <row r="26" spans="1:77" ht="15.75" thickBot="1" x14ac:dyDescent="0.3">
      <c r="A26" s="2" t="s">
        <v>13</v>
      </c>
      <c r="B26" s="4"/>
      <c r="C26" s="4"/>
      <c r="D26" s="22">
        <f t="shared" ref="D26:D41" si="14">IF(AND(SUM(E26:G26)=SUM(H26:P26),SUM(E26:G26)=SUM(Q26:R26))=TRUE,SUM(E26:G26),"HIBA")</f>
        <v>62</v>
      </c>
      <c r="E26" s="26"/>
      <c r="F26" s="26">
        <v>62</v>
      </c>
      <c r="G26" s="26"/>
      <c r="H26" s="26">
        <v>60</v>
      </c>
      <c r="I26" s="26"/>
      <c r="J26" s="26"/>
      <c r="K26" s="26"/>
      <c r="L26" s="26"/>
      <c r="M26" s="26"/>
      <c r="N26" s="26"/>
      <c r="O26" s="26">
        <v>2</v>
      </c>
      <c r="P26" s="26"/>
      <c r="Q26" s="26">
        <v>62</v>
      </c>
      <c r="R26" s="26"/>
      <c r="S26" s="26"/>
      <c r="T26" s="22">
        <f t="shared" si="7"/>
        <v>0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7">
        <v>1.0161290322580645</v>
      </c>
      <c r="BD26" s="27"/>
      <c r="BE26" s="27"/>
      <c r="BF26" s="26"/>
      <c r="BG26" s="26"/>
      <c r="BH26" s="26"/>
      <c r="BI26" s="26"/>
      <c r="BJ26" s="26"/>
      <c r="BK26" s="26"/>
      <c r="BL26" s="26"/>
      <c r="BM26" s="26"/>
      <c r="BN26" s="26">
        <v>62</v>
      </c>
      <c r="BO26" s="26"/>
      <c r="BP26" s="26"/>
      <c r="BQ26" s="26">
        <v>62</v>
      </c>
      <c r="BR26" s="26"/>
      <c r="BS26" s="26"/>
      <c r="BT26" s="26"/>
      <c r="BU26" s="26"/>
      <c r="BV26" s="26"/>
      <c r="BW26" s="26"/>
      <c r="BX26" s="26"/>
      <c r="BY26" s="26"/>
    </row>
    <row r="27" spans="1:77" ht="15.75" thickBot="1" x14ac:dyDescent="0.3">
      <c r="A27" s="2" t="s">
        <v>14</v>
      </c>
      <c r="B27" s="4"/>
      <c r="C27" s="4"/>
      <c r="D27" s="22">
        <f t="shared" si="14"/>
        <v>36</v>
      </c>
      <c r="E27" s="26"/>
      <c r="F27" s="26">
        <v>36</v>
      </c>
      <c r="G27" s="26"/>
      <c r="H27" s="26"/>
      <c r="I27" s="26"/>
      <c r="J27" s="26">
        <v>32</v>
      </c>
      <c r="K27" s="26"/>
      <c r="L27" s="26"/>
      <c r="M27" s="26"/>
      <c r="N27" s="26"/>
      <c r="O27" s="26">
        <v>4</v>
      </c>
      <c r="P27" s="26"/>
      <c r="Q27" s="26">
        <v>36</v>
      </c>
      <c r="R27" s="26"/>
      <c r="S27" s="26"/>
      <c r="T27" s="22">
        <f t="shared" si="7"/>
        <v>0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7">
        <v>0.58333333333333337</v>
      </c>
      <c r="BD27" s="27">
        <v>3000</v>
      </c>
      <c r="BE27" s="27"/>
      <c r="BF27" s="26"/>
      <c r="BG27" s="26"/>
      <c r="BH27" s="26"/>
      <c r="BI27" s="26"/>
      <c r="BJ27" s="26"/>
      <c r="BK27" s="26"/>
      <c r="BL27" s="26"/>
      <c r="BM27" s="26"/>
      <c r="BN27" s="26">
        <v>36</v>
      </c>
      <c r="BO27" s="26"/>
      <c r="BP27" s="26">
        <v>35</v>
      </c>
      <c r="BQ27" s="26">
        <v>1</v>
      </c>
      <c r="BR27" s="26"/>
      <c r="BS27" s="26"/>
      <c r="BT27" s="26"/>
      <c r="BU27" s="26"/>
      <c r="BV27" s="26"/>
      <c r="BW27" s="26"/>
      <c r="BX27" s="26"/>
      <c r="BY27" s="26"/>
    </row>
    <row r="28" spans="1:77" ht="15.75" thickBot="1" x14ac:dyDescent="0.3">
      <c r="A28" s="2" t="s">
        <v>15</v>
      </c>
      <c r="B28" s="4"/>
      <c r="C28" s="4"/>
      <c r="D28" s="22">
        <f t="shared" si="14"/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2">
        <f t="shared" si="7"/>
        <v>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7"/>
      <c r="BD28" s="27"/>
      <c r="BE28" s="27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ht="15.75" thickBot="1" x14ac:dyDescent="0.3">
      <c r="A29" s="2" t="s">
        <v>16</v>
      </c>
      <c r="B29" s="4"/>
      <c r="C29" s="4"/>
      <c r="D29" s="22">
        <f t="shared" si="14"/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2">
        <f t="shared" si="7"/>
        <v>0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7"/>
      <c r="BE29" s="27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ht="15.75" thickBot="1" x14ac:dyDescent="0.3">
      <c r="A30" s="2" t="s">
        <v>17</v>
      </c>
      <c r="B30" s="4"/>
      <c r="C30" s="4"/>
      <c r="D30" s="22">
        <f t="shared" si="14"/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2">
        <f t="shared" si="7"/>
        <v>0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  <c r="BD30" s="27"/>
      <c r="BE30" s="27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ht="15.75" thickBot="1" x14ac:dyDescent="0.3">
      <c r="A31" s="2" t="s">
        <v>18</v>
      </c>
      <c r="B31" s="4"/>
      <c r="C31" s="4"/>
      <c r="D31" s="22">
        <f t="shared" si="14"/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2">
        <f t="shared" si="7"/>
        <v>0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  <c r="BD31" s="27"/>
      <c r="BE31" s="27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ht="15.75" thickBot="1" x14ac:dyDescent="0.3">
      <c r="A32" s="2" t="s">
        <v>19</v>
      </c>
      <c r="B32" s="4"/>
      <c r="C32" s="4"/>
      <c r="D32" s="22">
        <f t="shared" si="14"/>
        <v>9</v>
      </c>
      <c r="E32" s="26"/>
      <c r="F32" s="26">
        <v>9</v>
      </c>
      <c r="G32" s="26"/>
      <c r="H32" s="26">
        <v>7</v>
      </c>
      <c r="I32" s="26"/>
      <c r="J32" s="26"/>
      <c r="K32" s="26"/>
      <c r="L32" s="26"/>
      <c r="M32" s="26"/>
      <c r="N32" s="26"/>
      <c r="O32" s="26">
        <v>2</v>
      </c>
      <c r="P32" s="26"/>
      <c r="Q32" s="26">
        <v>9</v>
      </c>
      <c r="R32" s="26"/>
      <c r="S32" s="26"/>
      <c r="T32" s="22">
        <f t="shared" si="7"/>
        <v>0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7">
        <v>0.66666666666666674</v>
      </c>
      <c r="BD32" s="27">
        <v>3250</v>
      </c>
      <c r="BE32" s="27"/>
      <c r="BF32" s="26"/>
      <c r="BG32" s="26"/>
      <c r="BH32" s="26"/>
      <c r="BI32" s="26"/>
      <c r="BJ32" s="26"/>
      <c r="BK32" s="26"/>
      <c r="BL32" s="26"/>
      <c r="BM32" s="26"/>
      <c r="BN32" s="26">
        <v>9</v>
      </c>
      <c r="BO32" s="26"/>
      <c r="BP32" s="26">
        <v>1</v>
      </c>
      <c r="BQ32" s="26">
        <v>8</v>
      </c>
      <c r="BR32" s="26"/>
      <c r="BS32" s="26"/>
      <c r="BT32" s="26"/>
      <c r="BU32" s="26"/>
      <c r="BV32" s="26"/>
      <c r="BW32" s="26"/>
      <c r="BX32" s="26"/>
      <c r="BY32" s="26"/>
    </row>
    <row r="33" spans="1:77" ht="15.75" thickBot="1" x14ac:dyDescent="0.3">
      <c r="A33" s="2" t="s">
        <v>20</v>
      </c>
      <c r="B33" s="4"/>
      <c r="C33" s="4"/>
      <c r="D33" s="22">
        <f t="shared" si="14"/>
        <v>219</v>
      </c>
      <c r="E33" s="26"/>
      <c r="F33" s="26">
        <v>219</v>
      </c>
      <c r="G33" s="26"/>
      <c r="H33" s="26"/>
      <c r="I33" s="26"/>
      <c r="J33" s="26">
        <v>28</v>
      </c>
      <c r="K33" s="26"/>
      <c r="L33" s="26"/>
      <c r="M33" s="26"/>
      <c r="N33" s="26"/>
      <c r="O33" s="26">
        <v>191</v>
      </c>
      <c r="P33" s="26"/>
      <c r="Q33" s="26">
        <v>219</v>
      </c>
      <c r="R33" s="26"/>
      <c r="S33" s="26"/>
      <c r="T33" s="22">
        <f t="shared" si="7"/>
        <v>0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7">
        <v>0.78538812785388135</v>
      </c>
      <c r="BD33" s="27"/>
      <c r="BE33" s="27"/>
      <c r="BF33" s="26"/>
      <c r="BG33" s="26"/>
      <c r="BH33" s="26"/>
      <c r="BI33" s="26"/>
      <c r="BJ33" s="26"/>
      <c r="BK33" s="26"/>
      <c r="BL33" s="26"/>
      <c r="BM33" s="26"/>
      <c r="BN33" s="26">
        <v>219</v>
      </c>
      <c r="BO33" s="26"/>
      <c r="BP33" s="26">
        <v>21</v>
      </c>
      <c r="BQ33" s="26">
        <v>197</v>
      </c>
      <c r="BR33" s="26"/>
      <c r="BS33" s="26"/>
      <c r="BT33" s="26"/>
      <c r="BU33" s="26"/>
      <c r="BV33" s="26"/>
      <c r="BW33" s="26"/>
      <c r="BX33" s="26"/>
      <c r="BY33" s="26"/>
    </row>
    <row r="34" spans="1:77" s="6" customFormat="1" ht="15.75" thickBot="1" x14ac:dyDescent="0.3">
      <c r="A34" s="14" t="s">
        <v>21</v>
      </c>
      <c r="B34" s="17"/>
      <c r="C34" s="17"/>
      <c r="D34" s="16">
        <f t="shared" si="14"/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2">
        <f t="shared" si="7"/>
        <v>0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  <c r="BD34" s="29"/>
      <c r="BE34" s="29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</row>
    <row r="35" spans="1:77" s="6" customFormat="1" ht="15.75" thickBot="1" x14ac:dyDescent="0.3">
      <c r="A35" s="14" t="s">
        <v>22</v>
      </c>
      <c r="B35" s="17"/>
      <c r="C35" s="17"/>
      <c r="D35" s="16">
        <f t="shared" si="14"/>
        <v>1119</v>
      </c>
      <c r="E35" s="28"/>
      <c r="F35" s="28">
        <v>1119</v>
      </c>
      <c r="G35" s="28"/>
      <c r="H35" s="28">
        <v>1101</v>
      </c>
      <c r="I35" s="28"/>
      <c r="J35" s="28"/>
      <c r="K35" s="28"/>
      <c r="L35" s="28"/>
      <c r="M35" s="28"/>
      <c r="N35" s="28"/>
      <c r="O35" s="28">
        <v>18</v>
      </c>
      <c r="P35" s="28"/>
      <c r="Q35" s="28">
        <v>1119</v>
      </c>
      <c r="R35" s="28"/>
      <c r="S35" s="28"/>
      <c r="T35" s="22">
        <f t="shared" si="7"/>
        <v>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9">
        <v>0.50314465408805031</v>
      </c>
      <c r="BD35" s="29"/>
      <c r="BE35" s="29"/>
      <c r="BF35" s="28"/>
      <c r="BG35" s="28"/>
      <c r="BH35" s="28"/>
      <c r="BI35" s="28"/>
      <c r="BJ35" s="28"/>
      <c r="BK35" s="28"/>
      <c r="BL35" s="28"/>
      <c r="BM35" s="28"/>
      <c r="BN35" s="28">
        <v>1118</v>
      </c>
      <c r="BO35" s="28">
        <v>1</v>
      </c>
      <c r="BP35" s="28">
        <v>886</v>
      </c>
      <c r="BQ35" s="28">
        <v>231</v>
      </c>
      <c r="BR35" s="28">
        <v>2</v>
      </c>
      <c r="BS35" s="28">
        <v>2</v>
      </c>
      <c r="BT35" s="28">
        <v>2</v>
      </c>
      <c r="BU35" s="28"/>
      <c r="BV35" s="28">
        <v>2</v>
      </c>
      <c r="BW35" s="28"/>
      <c r="BX35" s="28"/>
      <c r="BY35" s="28"/>
    </row>
    <row r="36" spans="1:77" s="6" customFormat="1" ht="15.75" thickBot="1" x14ac:dyDescent="0.3">
      <c r="A36" s="14" t="s">
        <v>23</v>
      </c>
      <c r="B36" s="17"/>
      <c r="C36" s="17"/>
      <c r="D36" s="16">
        <f t="shared" si="14"/>
        <v>25</v>
      </c>
      <c r="E36" s="28"/>
      <c r="F36" s="28">
        <v>25</v>
      </c>
      <c r="G36" s="28"/>
      <c r="H36" s="28">
        <v>17</v>
      </c>
      <c r="I36" s="28"/>
      <c r="J36" s="28">
        <v>5</v>
      </c>
      <c r="K36" s="28"/>
      <c r="L36" s="28"/>
      <c r="M36" s="28"/>
      <c r="N36" s="28"/>
      <c r="O36" s="28">
        <v>3</v>
      </c>
      <c r="P36" s="28"/>
      <c r="Q36" s="28">
        <v>25</v>
      </c>
      <c r="R36" s="28"/>
      <c r="S36" s="28"/>
      <c r="T36" s="22">
        <f t="shared" si="7"/>
        <v>0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>
        <v>0.68</v>
      </c>
      <c r="BD36" s="29">
        <v>3000</v>
      </c>
      <c r="BE36" s="29"/>
      <c r="BF36" s="28"/>
      <c r="BG36" s="28"/>
      <c r="BH36" s="28"/>
      <c r="BI36" s="28"/>
      <c r="BJ36" s="28"/>
      <c r="BK36" s="28">
        <v>3</v>
      </c>
      <c r="BL36" s="28"/>
      <c r="BM36" s="28"/>
      <c r="BN36" s="28">
        <v>22</v>
      </c>
      <c r="BO36" s="28"/>
      <c r="BP36" s="28">
        <v>1</v>
      </c>
      <c r="BQ36" s="28">
        <v>24</v>
      </c>
      <c r="BR36" s="28"/>
      <c r="BS36" s="28"/>
      <c r="BT36" s="28"/>
      <c r="BU36" s="28"/>
      <c r="BV36" s="28"/>
      <c r="BW36" s="28"/>
      <c r="BX36" s="28"/>
      <c r="BY36" s="28"/>
    </row>
    <row r="37" spans="1:77" s="6" customFormat="1" ht="15.75" thickBot="1" x14ac:dyDescent="0.3">
      <c r="A37" s="14" t="s">
        <v>24</v>
      </c>
      <c r="B37" s="17"/>
      <c r="C37" s="17"/>
      <c r="D37" s="16">
        <f t="shared" si="14"/>
        <v>57</v>
      </c>
      <c r="E37" s="28"/>
      <c r="F37" s="28">
        <v>57</v>
      </c>
      <c r="G37" s="28"/>
      <c r="H37" s="28">
        <v>37</v>
      </c>
      <c r="I37" s="28"/>
      <c r="J37" s="28">
        <v>8</v>
      </c>
      <c r="K37" s="28"/>
      <c r="L37" s="28">
        <v>1</v>
      </c>
      <c r="M37" s="28"/>
      <c r="N37" s="28"/>
      <c r="O37" s="28">
        <v>11</v>
      </c>
      <c r="P37" s="28"/>
      <c r="Q37" s="28">
        <v>57</v>
      </c>
      <c r="R37" s="28"/>
      <c r="S37" s="28"/>
      <c r="T37" s="22">
        <f t="shared" si="7"/>
        <v>0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9">
        <v>0.98245614035087725</v>
      </c>
      <c r="BD37" s="29">
        <v>3000</v>
      </c>
      <c r="BE37" s="29"/>
      <c r="BF37" s="28"/>
      <c r="BG37" s="28"/>
      <c r="BH37" s="28"/>
      <c r="BI37" s="28"/>
      <c r="BJ37" s="28"/>
      <c r="BK37" s="28"/>
      <c r="BL37" s="28"/>
      <c r="BM37" s="28"/>
      <c r="BN37" s="28">
        <v>57</v>
      </c>
      <c r="BO37" s="28"/>
      <c r="BP37" s="28">
        <v>1</v>
      </c>
      <c r="BQ37" s="28">
        <v>56</v>
      </c>
      <c r="BR37" s="28">
        <v>4</v>
      </c>
      <c r="BS37" s="28"/>
      <c r="BT37" s="28">
        <v>4</v>
      </c>
      <c r="BU37" s="28"/>
      <c r="BV37" s="28"/>
      <c r="BW37" s="28"/>
      <c r="BX37" s="28"/>
      <c r="BY37" s="28"/>
    </row>
    <row r="38" spans="1:77" s="6" customFormat="1" ht="15.75" thickBot="1" x14ac:dyDescent="0.3">
      <c r="A38" s="14" t="s">
        <v>25</v>
      </c>
      <c r="B38" s="17"/>
      <c r="C38" s="17"/>
      <c r="D38" s="16">
        <f t="shared" si="14"/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2">
        <f t="shared" si="7"/>
        <v>0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29"/>
      <c r="BE38" s="29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 t="s">
        <v>109</v>
      </c>
      <c r="BR38" s="28"/>
      <c r="BS38" s="28"/>
      <c r="BT38" s="28"/>
      <c r="BU38" s="28"/>
      <c r="BV38" s="28"/>
      <c r="BW38" s="28"/>
      <c r="BX38" s="28"/>
      <c r="BY38" s="28"/>
    </row>
    <row r="39" spans="1:77" s="6" customFormat="1" ht="15.75" thickBot="1" x14ac:dyDescent="0.3">
      <c r="A39" s="14" t="s">
        <v>26</v>
      </c>
      <c r="B39" s="17"/>
      <c r="C39" s="17"/>
      <c r="D39" s="16">
        <f t="shared" si="14"/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2">
        <f t="shared" si="7"/>
        <v>0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9"/>
      <c r="BD39" s="29"/>
      <c r="BE39" s="29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</row>
    <row r="40" spans="1:77" s="6" customFormat="1" ht="15.75" thickBot="1" x14ac:dyDescent="0.3">
      <c r="A40" s="14" t="s">
        <v>27</v>
      </c>
      <c r="B40" s="17"/>
      <c r="C40" s="17"/>
      <c r="D40" s="16">
        <f t="shared" si="14"/>
        <v>4</v>
      </c>
      <c r="E40" s="28"/>
      <c r="F40" s="28">
        <v>4</v>
      </c>
      <c r="G40" s="28"/>
      <c r="H40" s="28">
        <v>4</v>
      </c>
      <c r="I40" s="28"/>
      <c r="J40" s="28"/>
      <c r="K40" s="28"/>
      <c r="L40" s="28"/>
      <c r="M40" s="28"/>
      <c r="N40" s="28"/>
      <c r="O40" s="28"/>
      <c r="P40" s="28"/>
      <c r="Q40" s="28">
        <v>4</v>
      </c>
      <c r="R40" s="28"/>
      <c r="S40" s="28"/>
      <c r="T40" s="22">
        <f t="shared" si="7"/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>
        <v>0.75</v>
      </c>
      <c r="BD40" s="29"/>
      <c r="BE40" s="29"/>
      <c r="BF40" s="28"/>
      <c r="BG40" s="28"/>
      <c r="BH40" s="28"/>
      <c r="BI40" s="28"/>
      <c r="BJ40" s="28"/>
      <c r="BK40" s="28"/>
      <c r="BL40" s="28"/>
      <c r="BM40" s="28"/>
      <c r="BN40" s="28">
        <v>4</v>
      </c>
      <c r="BO40" s="28"/>
      <c r="BP40" s="28">
        <v>4</v>
      </c>
      <c r="BQ40" s="28"/>
      <c r="BR40" s="28"/>
      <c r="BS40" s="28"/>
      <c r="BT40" s="28"/>
      <c r="BU40" s="28"/>
      <c r="BV40" s="28"/>
      <c r="BW40" s="28"/>
      <c r="BX40" s="28"/>
      <c r="BY40" s="28"/>
    </row>
    <row r="41" spans="1:77" s="6" customFormat="1" ht="15.75" thickBot="1" x14ac:dyDescent="0.3">
      <c r="A41" s="14" t="s">
        <v>28</v>
      </c>
      <c r="B41" s="17"/>
      <c r="C41" s="17"/>
      <c r="D41" s="16">
        <f t="shared" si="14"/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2">
        <f t="shared" si="7"/>
        <v>0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9"/>
      <c r="BD41" s="29"/>
      <c r="BE41" s="29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</row>
    <row r="42" spans="1:77" s="35" customFormat="1" ht="15.75" thickBot="1" x14ac:dyDescent="0.3">
      <c r="A42" s="30" t="s">
        <v>29</v>
      </c>
      <c r="B42" s="31"/>
      <c r="C42" s="31"/>
      <c r="D42" s="32">
        <f>IF(AND(SUM(E42:G42)=SUM(H42:P42),SUM(E42:G42)=SUM(Q42:R42))=TRUE,SUM(E42:G42),"HIBA")</f>
        <v>0</v>
      </c>
      <c r="E42" s="33">
        <f>SUM(E43:E45)</f>
        <v>0</v>
      </c>
      <c r="F42" s="33">
        <f t="shared" ref="F42:BQ42" si="15">SUM(F43:F45)</f>
        <v>0</v>
      </c>
      <c r="G42" s="33">
        <f t="shared" si="15"/>
        <v>0</v>
      </c>
      <c r="H42" s="33">
        <f t="shared" si="15"/>
        <v>0</v>
      </c>
      <c r="I42" s="33">
        <f t="shared" si="15"/>
        <v>0</v>
      </c>
      <c r="J42" s="33">
        <f t="shared" si="15"/>
        <v>0</v>
      </c>
      <c r="K42" s="33">
        <f t="shared" si="15"/>
        <v>0</v>
      </c>
      <c r="L42" s="33">
        <f t="shared" si="15"/>
        <v>0</v>
      </c>
      <c r="M42" s="33">
        <f t="shared" si="15"/>
        <v>0</v>
      </c>
      <c r="N42" s="33">
        <f t="shared" si="15"/>
        <v>0</v>
      </c>
      <c r="O42" s="33">
        <f t="shared" si="15"/>
        <v>0</v>
      </c>
      <c r="P42" s="33">
        <f t="shared" si="15"/>
        <v>0</v>
      </c>
      <c r="Q42" s="33">
        <f t="shared" si="15"/>
        <v>0</v>
      </c>
      <c r="R42" s="33">
        <f t="shared" si="15"/>
        <v>0</v>
      </c>
      <c r="S42" s="33">
        <f t="shared" si="15"/>
        <v>0</v>
      </c>
      <c r="T42" s="22">
        <f t="shared" si="7"/>
        <v>0</v>
      </c>
      <c r="U42" s="33">
        <f t="shared" si="15"/>
        <v>0</v>
      </c>
      <c r="V42" s="33">
        <f t="shared" si="15"/>
        <v>0</v>
      </c>
      <c r="W42" s="33">
        <f t="shared" si="15"/>
        <v>0</v>
      </c>
      <c r="X42" s="33">
        <f t="shared" si="15"/>
        <v>0</v>
      </c>
      <c r="Y42" s="33">
        <f t="shared" si="15"/>
        <v>0</v>
      </c>
      <c r="Z42" s="33">
        <f t="shared" si="15"/>
        <v>0</v>
      </c>
      <c r="AA42" s="33">
        <f t="shared" si="15"/>
        <v>0</v>
      </c>
      <c r="AB42" s="33">
        <f t="shared" si="15"/>
        <v>0</v>
      </c>
      <c r="AC42" s="33">
        <f t="shared" si="15"/>
        <v>0</v>
      </c>
      <c r="AD42" s="33">
        <f t="shared" si="15"/>
        <v>0</v>
      </c>
      <c r="AE42" s="33">
        <f t="shared" si="15"/>
        <v>0</v>
      </c>
      <c r="AF42" s="33">
        <f t="shared" si="15"/>
        <v>0</v>
      </c>
      <c r="AG42" s="33">
        <f t="shared" si="15"/>
        <v>0</v>
      </c>
      <c r="AH42" s="33">
        <f t="shared" si="15"/>
        <v>0</v>
      </c>
      <c r="AI42" s="33">
        <f t="shared" si="15"/>
        <v>0</v>
      </c>
      <c r="AJ42" s="33">
        <f t="shared" si="15"/>
        <v>0</v>
      </c>
      <c r="AK42" s="33">
        <f t="shared" si="15"/>
        <v>0</v>
      </c>
      <c r="AL42" s="33">
        <f t="shared" si="15"/>
        <v>0</v>
      </c>
      <c r="AM42" s="33">
        <f t="shared" si="15"/>
        <v>0</v>
      </c>
      <c r="AN42" s="33">
        <f t="shared" si="15"/>
        <v>0</v>
      </c>
      <c r="AO42" s="33">
        <f t="shared" si="15"/>
        <v>0</v>
      </c>
      <c r="AP42" s="33">
        <f t="shared" si="15"/>
        <v>0</v>
      </c>
      <c r="AQ42" s="33">
        <f t="shared" si="15"/>
        <v>0</v>
      </c>
      <c r="AR42" s="33">
        <f t="shared" si="15"/>
        <v>0</v>
      </c>
      <c r="AS42" s="33">
        <f t="shared" si="15"/>
        <v>0</v>
      </c>
      <c r="AT42" s="33">
        <f t="shared" si="15"/>
        <v>0</v>
      </c>
      <c r="AU42" s="33">
        <f t="shared" si="15"/>
        <v>0</v>
      </c>
      <c r="AV42" s="33">
        <f t="shared" si="15"/>
        <v>0</v>
      </c>
      <c r="AW42" s="33">
        <f t="shared" si="15"/>
        <v>0</v>
      </c>
      <c r="AX42" s="33">
        <f t="shared" si="15"/>
        <v>0</v>
      </c>
      <c r="AY42" s="33">
        <f t="shared" si="15"/>
        <v>0</v>
      </c>
      <c r="AZ42" s="33">
        <f t="shared" si="15"/>
        <v>0</v>
      </c>
      <c r="BA42" s="33">
        <f t="shared" si="15"/>
        <v>0</v>
      </c>
      <c r="BB42" s="33">
        <f t="shared" si="15"/>
        <v>0</v>
      </c>
      <c r="BC42" s="34" t="e">
        <f>AVERAGE(BC43:BC45)</f>
        <v>#DIV/0!</v>
      </c>
      <c r="BD42" s="34" t="e">
        <f>AVERAGE(BD43:BD45)</f>
        <v>#DIV/0!</v>
      </c>
      <c r="BE42" s="34" t="e">
        <f>AVERAGE(BE43:BE45)</f>
        <v>#DIV/0!</v>
      </c>
      <c r="BF42" s="33">
        <f t="shared" si="15"/>
        <v>0</v>
      </c>
      <c r="BG42" s="33">
        <f t="shared" si="15"/>
        <v>0</v>
      </c>
      <c r="BH42" s="33">
        <f t="shared" si="15"/>
        <v>0</v>
      </c>
      <c r="BI42" s="33">
        <f t="shared" si="15"/>
        <v>0</v>
      </c>
      <c r="BJ42" s="33">
        <f t="shared" si="15"/>
        <v>0</v>
      </c>
      <c r="BK42" s="33">
        <f t="shared" si="15"/>
        <v>0</v>
      </c>
      <c r="BL42" s="33">
        <f t="shared" si="15"/>
        <v>0</v>
      </c>
      <c r="BM42" s="33">
        <f t="shared" si="15"/>
        <v>0</v>
      </c>
      <c r="BN42" s="33">
        <f t="shared" si="15"/>
        <v>1</v>
      </c>
      <c r="BO42" s="33">
        <f t="shared" si="15"/>
        <v>0</v>
      </c>
      <c r="BP42" s="33">
        <f t="shared" si="15"/>
        <v>0</v>
      </c>
      <c r="BQ42" s="33">
        <f t="shared" si="15"/>
        <v>0</v>
      </c>
      <c r="BR42" s="33">
        <f t="shared" ref="BR42:BY42" si="16">SUM(BR43:BR45)</f>
        <v>0</v>
      </c>
      <c r="BS42" s="33">
        <f t="shared" si="16"/>
        <v>0</v>
      </c>
      <c r="BT42" s="33">
        <f t="shared" si="16"/>
        <v>0</v>
      </c>
      <c r="BU42" s="33">
        <f t="shared" si="16"/>
        <v>0</v>
      </c>
      <c r="BV42" s="33">
        <f t="shared" si="16"/>
        <v>0</v>
      </c>
      <c r="BW42" s="33">
        <f t="shared" si="16"/>
        <v>0</v>
      </c>
      <c r="BX42" s="33">
        <f t="shared" si="16"/>
        <v>0</v>
      </c>
      <c r="BY42" s="33">
        <f t="shared" si="16"/>
        <v>0</v>
      </c>
    </row>
    <row r="43" spans="1:77" ht="15.75" thickBot="1" x14ac:dyDescent="0.3">
      <c r="A43" s="2" t="s">
        <v>30</v>
      </c>
      <c r="B43" s="4"/>
      <c r="C43" s="4"/>
      <c r="D43" s="22">
        <f t="shared" ref="D43:D45" si="17">IF(AND(SUM(E43:G43)=SUM(H43:P43),SUM(E43:G43)=SUM(Q43:R43))=TRUE,SUM(E43:G43),"HIBA")</f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2">
        <f t="shared" si="7"/>
        <v>0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7"/>
      <c r="BD43" s="27"/>
      <c r="BE43" s="27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</row>
    <row r="44" spans="1:77" ht="15.75" thickBot="1" x14ac:dyDescent="0.3">
      <c r="A44" s="2" t="s">
        <v>31</v>
      </c>
      <c r="B44" s="4"/>
      <c r="C44" s="4"/>
      <c r="D44" s="22">
        <f t="shared" si="17"/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2">
        <f t="shared" si="7"/>
        <v>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7"/>
      <c r="BD44" s="27"/>
      <c r="BE44" s="27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</row>
    <row r="45" spans="1:77" ht="15.75" thickBot="1" x14ac:dyDescent="0.3">
      <c r="A45" s="2" t="s">
        <v>32</v>
      </c>
      <c r="B45" s="5"/>
      <c r="C45" s="5"/>
      <c r="D45" s="16">
        <f t="shared" si="17"/>
        <v>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2">
        <f t="shared" si="7"/>
        <v>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7"/>
      <c r="BD45" s="27"/>
      <c r="BE45" s="27"/>
      <c r="BF45" s="26"/>
      <c r="BG45" s="26"/>
      <c r="BH45" s="26"/>
      <c r="BI45" s="26"/>
      <c r="BJ45" s="26"/>
      <c r="BK45" s="26"/>
      <c r="BL45" s="26"/>
      <c r="BM45" s="26"/>
      <c r="BN45" s="26">
        <v>1</v>
      </c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</row>
    <row r="46" spans="1:77" s="7" customFormat="1" ht="15.75" thickBot="1" x14ac:dyDescent="0.3">
      <c r="A46" s="8" t="s">
        <v>106</v>
      </c>
      <c r="B46" s="9"/>
      <c r="C46" s="9"/>
      <c r="D46" s="16">
        <f>IF(AND(SUM(E46:G46)=SUM(H46:P46),SUM(E46:G46)=SUM(Q46:R46))=TRUE,SUM(E46:G46),"HIBA")</f>
        <v>8882</v>
      </c>
      <c r="E46" s="24">
        <f t="shared" ref="E46:R46" si="18">SUM(E13,E16:E18,E23:E25,E34:E42)</f>
        <v>0</v>
      </c>
      <c r="F46" s="24">
        <f t="shared" si="18"/>
        <v>8882</v>
      </c>
      <c r="G46" s="24">
        <f t="shared" si="18"/>
        <v>0</v>
      </c>
      <c r="H46" s="24">
        <f t="shared" si="18"/>
        <v>7388</v>
      </c>
      <c r="I46" s="24">
        <f t="shared" si="18"/>
        <v>0</v>
      </c>
      <c r="J46" s="24">
        <f t="shared" si="18"/>
        <v>247</v>
      </c>
      <c r="K46" s="24">
        <f t="shared" si="18"/>
        <v>0</v>
      </c>
      <c r="L46" s="24">
        <f t="shared" si="18"/>
        <v>1</v>
      </c>
      <c r="M46" s="24">
        <f t="shared" si="18"/>
        <v>12</v>
      </c>
      <c r="N46" s="24">
        <f t="shared" si="18"/>
        <v>0</v>
      </c>
      <c r="O46" s="24">
        <f t="shared" si="18"/>
        <v>1234</v>
      </c>
      <c r="P46" s="24">
        <f t="shared" si="18"/>
        <v>0</v>
      </c>
      <c r="Q46" s="24">
        <f t="shared" si="18"/>
        <v>8882</v>
      </c>
      <c r="R46" s="24">
        <f t="shared" si="18"/>
        <v>0</v>
      </c>
      <c r="S46" s="24">
        <f>SUM(S13,S16:S18,S23:S25,S34:S42)</f>
        <v>0</v>
      </c>
      <c r="T46" s="22">
        <f t="shared" si="7"/>
        <v>2</v>
      </c>
      <c r="U46" s="24">
        <f t="shared" ref="U46:BY46" si="19">SUM(U13,U16:U18,U23:U25,U34:U42)</f>
        <v>0</v>
      </c>
      <c r="V46" s="24">
        <f t="shared" si="19"/>
        <v>0</v>
      </c>
      <c r="W46" s="24">
        <f t="shared" si="19"/>
        <v>1</v>
      </c>
      <c r="X46" s="24">
        <f t="shared" si="19"/>
        <v>0</v>
      </c>
      <c r="Y46" s="24">
        <f t="shared" si="19"/>
        <v>0</v>
      </c>
      <c r="Z46" s="24">
        <f t="shared" si="19"/>
        <v>0</v>
      </c>
      <c r="AA46" s="24">
        <f t="shared" si="19"/>
        <v>0</v>
      </c>
      <c r="AB46" s="24">
        <f t="shared" si="19"/>
        <v>0</v>
      </c>
      <c r="AC46" s="24">
        <f t="shared" si="19"/>
        <v>0</v>
      </c>
      <c r="AD46" s="24">
        <f t="shared" si="19"/>
        <v>0</v>
      </c>
      <c r="AE46" s="24">
        <f t="shared" si="19"/>
        <v>0</v>
      </c>
      <c r="AF46" s="24">
        <f t="shared" si="19"/>
        <v>0</v>
      </c>
      <c r="AG46" s="24">
        <f t="shared" si="19"/>
        <v>0</v>
      </c>
      <c r="AH46" s="24">
        <f t="shared" si="19"/>
        <v>0</v>
      </c>
      <c r="AI46" s="24">
        <f t="shared" si="19"/>
        <v>0</v>
      </c>
      <c r="AJ46" s="24">
        <f t="shared" si="19"/>
        <v>0</v>
      </c>
      <c r="AK46" s="24">
        <f t="shared" si="19"/>
        <v>0</v>
      </c>
      <c r="AL46" s="24">
        <f t="shared" si="19"/>
        <v>0</v>
      </c>
      <c r="AM46" s="24">
        <f t="shared" si="19"/>
        <v>1</v>
      </c>
      <c r="AN46" s="24">
        <f t="shared" si="19"/>
        <v>0</v>
      </c>
      <c r="AO46" s="24">
        <f t="shared" si="19"/>
        <v>0</v>
      </c>
      <c r="AP46" s="24">
        <f t="shared" si="19"/>
        <v>0</v>
      </c>
      <c r="AQ46" s="24">
        <f t="shared" si="19"/>
        <v>0</v>
      </c>
      <c r="AR46" s="24">
        <f t="shared" si="19"/>
        <v>0</v>
      </c>
      <c r="AS46" s="24">
        <f t="shared" si="19"/>
        <v>0</v>
      </c>
      <c r="AT46" s="24">
        <f t="shared" si="19"/>
        <v>0</v>
      </c>
      <c r="AU46" s="24">
        <f t="shared" si="19"/>
        <v>0</v>
      </c>
      <c r="AV46" s="24">
        <f t="shared" si="19"/>
        <v>0</v>
      </c>
      <c r="AW46" s="24">
        <f t="shared" si="19"/>
        <v>0</v>
      </c>
      <c r="AX46" s="24">
        <f t="shared" si="19"/>
        <v>0</v>
      </c>
      <c r="AY46" s="24">
        <f t="shared" si="19"/>
        <v>0</v>
      </c>
      <c r="AZ46" s="24">
        <f t="shared" si="19"/>
        <v>0</v>
      </c>
      <c r="BA46" s="24">
        <f t="shared" si="19"/>
        <v>0</v>
      </c>
      <c r="BB46" s="24">
        <f t="shared" si="19"/>
        <v>1</v>
      </c>
      <c r="BC46" s="25" t="e">
        <f>AVERAGE(BC13,BC16:BC18,BC23:BC25,BC34:BC42)</f>
        <v>#DIV/0!</v>
      </c>
      <c r="BD46" s="25" t="e">
        <f>AVERAGE(BD13,BD16:BD18,BD23:BD25,BD34:BD42)</f>
        <v>#DIV/0!</v>
      </c>
      <c r="BE46" s="25" t="e">
        <f>AVERAGE(BE13,BE16:BE18,BE23:BE25,BE34:BE42)</f>
        <v>#DIV/0!</v>
      </c>
      <c r="BF46" s="24">
        <f t="shared" si="19"/>
        <v>24</v>
      </c>
      <c r="BG46" s="24">
        <f t="shared" si="19"/>
        <v>0</v>
      </c>
      <c r="BH46" s="24">
        <f t="shared" si="19"/>
        <v>0</v>
      </c>
      <c r="BI46" s="24">
        <f t="shared" si="19"/>
        <v>0</v>
      </c>
      <c r="BJ46" s="24">
        <f t="shared" si="19"/>
        <v>0</v>
      </c>
      <c r="BK46" s="24">
        <f t="shared" si="19"/>
        <v>40</v>
      </c>
      <c r="BL46" s="24">
        <f t="shared" si="19"/>
        <v>0</v>
      </c>
      <c r="BM46" s="24">
        <f t="shared" si="19"/>
        <v>0</v>
      </c>
      <c r="BN46" s="24">
        <f t="shared" si="19"/>
        <v>8815</v>
      </c>
      <c r="BO46" s="24">
        <f t="shared" si="19"/>
        <v>4</v>
      </c>
      <c r="BP46" s="24">
        <f t="shared" si="19"/>
        <v>23725</v>
      </c>
      <c r="BQ46" s="24">
        <f t="shared" si="19"/>
        <v>6281</v>
      </c>
      <c r="BR46" s="24">
        <f t="shared" si="19"/>
        <v>53</v>
      </c>
      <c r="BS46" s="24">
        <f t="shared" si="19"/>
        <v>10</v>
      </c>
      <c r="BT46" s="24">
        <f t="shared" si="19"/>
        <v>54</v>
      </c>
      <c r="BU46" s="24">
        <f t="shared" si="19"/>
        <v>0</v>
      </c>
      <c r="BV46" s="24">
        <f t="shared" si="19"/>
        <v>8</v>
      </c>
      <c r="BW46" s="24">
        <f t="shared" si="19"/>
        <v>2</v>
      </c>
      <c r="BX46" s="24">
        <f t="shared" si="19"/>
        <v>0</v>
      </c>
      <c r="BY46" s="24">
        <f t="shared" si="19"/>
        <v>0</v>
      </c>
    </row>
    <row r="47" spans="1:77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</sheetData>
  <sheetProtection algorithmName="SHA-512" hashValue="1qVxNvcn+lucCSgF/Izn1WDPWKgSe/g3L7BYSBBQSRm/qjCGMmh+9dqTXEg7xbWNDf7MZrz3p68Sndph0YRC4A==" saltValue="ZlYOTW/TJUlSF018R3+Yww==" spinCount="100000" sheet="1" objects="1" scenarios="1"/>
  <mergeCells count="72">
    <mergeCell ref="T2:BA2"/>
    <mergeCell ref="BB2:BB6"/>
    <mergeCell ref="BC2:BC6"/>
    <mergeCell ref="D3:D6"/>
    <mergeCell ref="E3:G3"/>
    <mergeCell ref="H3:K3"/>
    <mergeCell ref="L3:P3"/>
    <mergeCell ref="L4:N4"/>
    <mergeCell ref="E6:G6"/>
    <mergeCell ref="H6:P6"/>
    <mergeCell ref="Q3:R3"/>
    <mergeCell ref="Q4:Q5"/>
    <mergeCell ref="R4:R5"/>
    <mergeCell ref="O4:O5"/>
    <mergeCell ref="P4:P5"/>
    <mergeCell ref="J4:J5"/>
    <mergeCell ref="BW4:BW5"/>
    <mergeCell ref="BF3:BK3"/>
    <mergeCell ref="BL3:BM3"/>
    <mergeCell ref="BE2:BE6"/>
    <mergeCell ref="BF2:BO2"/>
    <mergeCell ref="BF4:BF6"/>
    <mergeCell ref="BK4:BK6"/>
    <mergeCell ref="BD2:BD6"/>
    <mergeCell ref="D2:R2"/>
    <mergeCell ref="S2:S6"/>
    <mergeCell ref="BY3:BY6"/>
    <mergeCell ref="BN3:BO3"/>
    <mergeCell ref="BR3:BS3"/>
    <mergeCell ref="BT3:BU3"/>
    <mergeCell ref="BV3:BW3"/>
    <mergeCell ref="BT6:BU6"/>
    <mergeCell ref="BV6:BW6"/>
    <mergeCell ref="BT4:BT5"/>
    <mergeCell ref="BR4:BR5"/>
    <mergeCell ref="BS4:BS5"/>
    <mergeCell ref="BR6:BS6"/>
    <mergeCell ref="BU4:BU5"/>
    <mergeCell ref="BV4:BV5"/>
    <mergeCell ref="K4:K5"/>
    <mergeCell ref="BQ2:BQ6"/>
    <mergeCell ref="BR2:BY2"/>
    <mergeCell ref="AD6:AG6"/>
    <mergeCell ref="BL4:BL6"/>
    <mergeCell ref="BM4:BM6"/>
    <mergeCell ref="BN4:BN6"/>
    <mergeCell ref="BP2:BP6"/>
    <mergeCell ref="BX3:BX6"/>
    <mergeCell ref="BO4:BO6"/>
    <mergeCell ref="AY6:BA6"/>
    <mergeCell ref="AH4:AW4"/>
    <mergeCell ref="AH6:AK6"/>
    <mergeCell ref="AL6:AO6"/>
    <mergeCell ref="AP6:AS6"/>
    <mergeCell ref="T3:AW3"/>
    <mergeCell ref="E4:E5"/>
    <mergeCell ref="F4:F5"/>
    <mergeCell ref="G4:G5"/>
    <mergeCell ref="H4:H5"/>
    <mergeCell ref="I4:I5"/>
    <mergeCell ref="AX3:BA3"/>
    <mergeCell ref="Q6:R6"/>
    <mergeCell ref="V6:Y6"/>
    <mergeCell ref="Z6:AC6"/>
    <mergeCell ref="AT6:AW6"/>
    <mergeCell ref="T4:T6"/>
    <mergeCell ref="U4:U6"/>
    <mergeCell ref="V4:AG4"/>
    <mergeCell ref="AX4:AX6"/>
    <mergeCell ref="AY4:AY5"/>
    <mergeCell ref="AZ4:AZ5"/>
    <mergeCell ref="BA4:B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Csatári Éva</dc:creator>
  <cp:lastModifiedBy>Majtényi Edit</cp:lastModifiedBy>
  <dcterms:created xsi:type="dcterms:W3CDTF">2018-01-09T15:45:11Z</dcterms:created>
  <dcterms:modified xsi:type="dcterms:W3CDTF">2019-01-17T08:21:41Z</dcterms:modified>
</cp:coreProperties>
</file>